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40" windowWidth="25360" windowHeight="15820" tabRatio="146" activeTab="0"/>
  </bookViews>
  <sheets>
    <sheet name="枠組足場 " sheetId="1" r:id="rId1"/>
  </sheets>
  <definedNames/>
  <calcPr fullCalcOnLoad="1"/>
</workbook>
</file>

<file path=xl/sharedStrings.xml><?xml version="1.0" encoding="utf-8"?>
<sst xmlns="http://schemas.openxmlformats.org/spreadsheetml/2006/main" count="408" uniqueCount="162">
  <si>
    <t>現場内拘束時間が規定の時間を超えた場合は、追加料金が発生します。</t>
  </si>
  <si>
    <t>本社・機材センターとも土曜・日曜・祝日は休業となります。</t>
  </si>
  <si>
    <t>kg</t>
  </si>
  <si>
    <t>〃</t>
  </si>
  <si>
    <t>15tu</t>
  </si>
  <si>
    <t>03-3379-6011</t>
  </si>
  <si>
    <t>枚</t>
  </si>
  <si>
    <t>11tu</t>
  </si>
  <si>
    <t>支柱</t>
  </si>
  <si>
    <t>〃</t>
  </si>
  <si>
    <t>支柱抜け止めピン</t>
  </si>
  <si>
    <t>水平つなぎ</t>
  </si>
  <si>
    <t>大引受ジョイント</t>
  </si>
  <si>
    <t>大引受ジャッキ</t>
  </si>
  <si>
    <t>大引受金具</t>
  </si>
  <si>
    <t>ブラケット支柱</t>
  </si>
  <si>
    <t>荷重受梁</t>
  </si>
  <si>
    <t>OKブラケット</t>
  </si>
  <si>
    <t>鋼製布板</t>
  </si>
  <si>
    <t>OKSS-17</t>
  </si>
  <si>
    <t>OKSS-12</t>
  </si>
  <si>
    <t>OKSS-8</t>
  </si>
  <si>
    <t>OKSS-4</t>
  </si>
  <si>
    <t>OKSS-2</t>
  </si>
  <si>
    <t>OKSBP-2</t>
  </si>
  <si>
    <t>OKSH-18</t>
  </si>
  <si>
    <t>OKSH-15</t>
  </si>
  <si>
    <t>OKSH-12</t>
  </si>
  <si>
    <t>OKSH-9</t>
  </si>
  <si>
    <t>OKSH-6</t>
  </si>
  <si>
    <t>OKSH-3</t>
  </si>
  <si>
    <t>OKSB-2318</t>
  </si>
  <si>
    <t>OKSB-1710</t>
  </si>
  <si>
    <t>OKSB-9</t>
  </si>
  <si>
    <t>OKSUJT-T</t>
  </si>
  <si>
    <t>OKSUJ-17T</t>
  </si>
  <si>
    <t>OKSJJ-26T</t>
  </si>
  <si>
    <t>OKSJJ-30T</t>
  </si>
  <si>
    <t>OKSUK-17</t>
  </si>
  <si>
    <t>OKSBS-803</t>
  </si>
  <si>
    <t>OKSBS-1209</t>
  </si>
  <si>
    <t>OKSW-18D</t>
  </si>
  <si>
    <t>ブレース</t>
  </si>
  <si>
    <t>K-45AL</t>
  </si>
  <si>
    <t>100角パイプ</t>
  </si>
  <si>
    <t>合計重量</t>
  </si>
  <si>
    <t>◎</t>
  </si>
  <si>
    <t>行</t>
  </si>
  <si>
    <t>kg</t>
  </si>
  <si>
    <t>kg</t>
  </si>
  <si>
    <t>kg</t>
  </si>
  <si>
    <t>kg</t>
  </si>
  <si>
    <t>kg</t>
  </si>
  <si>
    <t>分　着</t>
  </si>
  <si>
    <t>受注担当</t>
  </si>
  <si>
    <t xml:space="preserve">       仮設材注文書</t>
  </si>
  <si>
    <t>TEL</t>
  </si>
  <si>
    <t>FAX</t>
  </si>
  <si>
    <t>03-3379-0084</t>
  </si>
  <si>
    <t>会社名</t>
  </si>
  <si>
    <t>作業所名</t>
  </si>
  <si>
    <t xml:space="preserve"> 作業所</t>
  </si>
  <si>
    <t>現場住所</t>
  </si>
  <si>
    <t>現場担当者</t>
  </si>
  <si>
    <t>携帯</t>
  </si>
  <si>
    <t>様</t>
  </si>
  <si>
    <t>納入日</t>
  </si>
  <si>
    <t>トラック</t>
  </si>
  <si>
    <t>台</t>
  </si>
  <si>
    <t>月</t>
  </si>
  <si>
    <t>日</t>
  </si>
  <si>
    <t>（</t>
  </si>
  <si>
    <t>曜日</t>
  </si>
  <si>
    <t>）</t>
  </si>
  <si>
    <t>時</t>
  </si>
  <si>
    <t>品名</t>
  </si>
  <si>
    <t>重量</t>
  </si>
  <si>
    <t>枚</t>
  </si>
  <si>
    <t>KA-4</t>
  </si>
  <si>
    <t>KA-3</t>
  </si>
  <si>
    <t>KA-2</t>
  </si>
  <si>
    <t>小計</t>
  </si>
  <si>
    <t>日</t>
  </si>
  <si>
    <t>月</t>
  </si>
  <si>
    <t>本</t>
  </si>
  <si>
    <t>数量</t>
  </si>
  <si>
    <t>重量</t>
  </si>
  <si>
    <t>OKSW-15D</t>
  </si>
  <si>
    <t>OKSW-12D</t>
  </si>
  <si>
    <t>OKSW-9</t>
  </si>
  <si>
    <t>OKB-1000</t>
  </si>
  <si>
    <t>OKB-700</t>
  </si>
  <si>
    <t>OKB-500</t>
  </si>
  <si>
    <t>W-5018</t>
  </si>
  <si>
    <t>W-5015</t>
  </si>
  <si>
    <t>W-5012</t>
  </si>
  <si>
    <t>W-5009</t>
  </si>
  <si>
    <t>W-5006</t>
  </si>
  <si>
    <t>W-4018</t>
  </si>
  <si>
    <t>W-4015</t>
  </si>
  <si>
    <t>W-4012</t>
  </si>
  <si>
    <t>W-4009</t>
  </si>
  <si>
    <t>W-2418</t>
  </si>
  <si>
    <t>W-2415</t>
  </si>
  <si>
    <t>W-2412</t>
  </si>
  <si>
    <t>W-2409</t>
  </si>
  <si>
    <t>W-2406</t>
  </si>
  <si>
    <t>アルミ大引材</t>
  </si>
  <si>
    <t>アルミ階段枠</t>
  </si>
  <si>
    <t>アルミ階段手摺</t>
  </si>
  <si>
    <t>サポートクランプ</t>
  </si>
  <si>
    <t>軽量足場板</t>
  </si>
  <si>
    <t>60角パイプ</t>
  </si>
  <si>
    <t>HAL-1.4</t>
  </si>
  <si>
    <t>HAL-2.0</t>
  </si>
  <si>
    <t>HAL-2.6</t>
  </si>
  <si>
    <t>HAL-3.4</t>
  </si>
  <si>
    <t>HAL-4.0</t>
  </si>
  <si>
    <t>K-1545AL</t>
  </si>
  <si>
    <t>K-1245AL</t>
  </si>
  <si>
    <t>KR-18AL</t>
  </si>
  <si>
    <t>KR-15AL</t>
  </si>
  <si>
    <t>KR-12AL</t>
  </si>
  <si>
    <t>C-OKC</t>
  </si>
  <si>
    <t>C-OKF</t>
  </si>
  <si>
    <t>KP100-1.5m</t>
  </si>
  <si>
    <t>KA-1.5</t>
  </si>
  <si>
    <t>60KP-1.0</t>
  </si>
  <si>
    <t>60KP-1.2</t>
  </si>
  <si>
    <t>60KP-1.5</t>
  </si>
  <si>
    <t>60KP-2.0</t>
  </si>
  <si>
    <t>60KP-2.5</t>
  </si>
  <si>
    <t>60KP-3.0</t>
  </si>
  <si>
    <t>60KP-3.5</t>
  </si>
  <si>
    <t>60KP-4.0</t>
  </si>
  <si>
    <t>ジャッキベース</t>
  </si>
  <si>
    <t>OKSS-3</t>
  </si>
  <si>
    <t>OKSH-4</t>
  </si>
  <si>
    <t>-</t>
  </si>
  <si>
    <t>-</t>
  </si>
  <si>
    <t>ヶ</t>
  </si>
  <si>
    <t>KA-1</t>
  </si>
  <si>
    <t>HAL-1.7</t>
  </si>
  <si>
    <t>K-4512</t>
  </si>
  <si>
    <t>K-4508</t>
  </si>
  <si>
    <t>階段枠</t>
  </si>
  <si>
    <t>KP100-2.0m</t>
  </si>
  <si>
    <t>KP100-3.0m</t>
  </si>
  <si>
    <t>梱包数</t>
  </si>
  <si>
    <t>-</t>
  </si>
  <si>
    <t>トン（ 平・ ユニック ）</t>
  </si>
  <si>
    <r>
      <t>ご注文・内容変更は、納入</t>
    </r>
    <r>
      <rPr>
        <sz val="11"/>
        <color indexed="10"/>
        <rFont val="Osaka"/>
        <family val="0"/>
      </rPr>
      <t>前々日の午前１２時</t>
    </r>
    <r>
      <rPr>
        <sz val="11"/>
        <rFont val="Osaka"/>
        <family val="0"/>
      </rPr>
      <t>までにお願いします。</t>
    </r>
  </si>
  <si>
    <t>積載量のめやす</t>
  </si>
  <si>
    <t>2t u</t>
  </si>
  <si>
    <t>4t u</t>
  </si>
  <si>
    <t>キャンセルの場合は前日の午前12時（11t/15tは10時）までにお願いします。</t>
  </si>
  <si>
    <t>7t u</t>
  </si>
  <si>
    <t>それ以降はキャンセル料が発生します。</t>
  </si>
  <si>
    <t>品名欄の青色の商品はプルダウンメニューで他の商品を選択できます。</t>
  </si>
  <si>
    <t>（商品の組み合わせにより上記の重量まで積載できない場合があります。）</t>
  </si>
  <si>
    <t>2017年</t>
  </si>
  <si>
    <t>2018-5-17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</si>
</sst>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
    <numFmt numFmtId="183" formatCode="#,##0.0;[Red]\-#,##0.0"/>
    <numFmt numFmtId="184" formatCode="0_);\(0\)"/>
    <numFmt numFmtId="185" formatCode="0.0_ "/>
    <numFmt numFmtId="186" formatCode="0_ "/>
  </numFmts>
  <fonts count="68">
    <font>
      <sz val="11"/>
      <name val="ＭＳ Ｐゴシック"/>
      <family val="0"/>
    </font>
    <font>
      <sz val="6"/>
      <name val="Osaka"/>
      <family val="0"/>
    </font>
    <font>
      <u val="single"/>
      <sz val="11"/>
      <color indexed="12"/>
      <name val="ＭＳ Ｐゴシック"/>
      <family val="0"/>
    </font>
    <font>
      <u val="single"/>
      <sz val="11"/>
      <color indexed="61"/>
      <name val="ＭＳ Ｐゴシック"/>
      <family val="0"/>
    </font>
    <font>
      <b/>
      <sz val="24"/>
      <name val="ヒラギノ明朝 Pro W3"/>
      <family val="0"/>
    </font>
    <font>
      <sz val="12"/>
      <name val="ヒラギノ明朝 Pro W3"/>
      <family val="0"/>
    </font>
    <font>
      <sz val="11"/>
      <name val="ヒラギノ明朝 Pro W3"/>
      <family val="0"/>
    </font>
    <font>
      <sz val="14"/>
      <name val="ヒラギノ明朝 Pro W3"/>
      <family val="0"/>
    </font>
    <font>
      <b/>
      <sz val="16"/>
      <name val="ヒラギノ明朝 Pro W3"/>
      <family val="0"/>
    </font>
    <font>
      <sz val="18"/>
      <name val="ヒラギノ明朝 Pro W3"/>
      <family val="0"/>
    </font>
    <font>
      <b/>
      <sz val="11"/>
      <name val="ヒラギノ明朝 Pro W3"/>
      <family val="0"/>
    </font>
    <font>
      <i/>
      <sz val="14"/>
      <name val="ヒラギノ明朝 Pro W3"/>
      <family val="0"/>
    </font>
    <font>
      <sz val="10"/>
      <name val="ヒラギノ明朝 Pro W3"/>
      <family val="0"/>
    </font>
    <font>
      <b/>
      <sz val="12"/>
      <name val="ヒラギノ明朝 Pro W3"/>
      <family val="0"/>
    </font>
    <font>
      <b/>
      <i/>
      <sz val="12"/>
      <name val="ヒラギノ明朝 Pro W3"/>
      <family val="0"/>
    </font>
    <font>
      <b/>
      <sz val="18"/>
      <name val="ヒラギノ明朝 Pro W3"/>
      <family val="0"/>
    </font>
    <font>
      <b/>
      <sz val="14"/>
      <name val="ヒラギノ明朝 Pro W3"/>
      <family val="0"/>
    </font>
    <font>
      <sz val="9"/>
      <name val="ヒラギノ明朝 Pro W3"/>
      <family val="0"/>
    </font>
    <font>
      <sz val="16"/>
      <name val="ヒラギノ明朝 Pro W3"/>
      <family val="0"/>
    </font>
    <font>
      <sz val="8"/>
      <name val="ヒラギノ明朝 Pro W3"/>
      <family val="0"/>
    </font>
    <font>
      <b/>
      <sz val="20"/>
      <name val="ヒラギノ明朝 Pro W3"/>
      <family val="0"/>
    </font>
    <font>
      <b/>
      <sz val="22"/>
      <name val="ヒラギノ明朝 Pro W3"/>
      <family val="0"/>
    </font>
    <font>
      <b/>
      <sz val="14"/>
      <color indexed="12"/>
      <name val="ヒラギノ明朝 Pro W3"/>
      <family val="0"/>
    </font>
    <font>
      <b/>
      <sz val="12"/>
      <color indexed="12"/>
      <name val="ヒラギノ明朝 Pro W3"/>
      <family val="0"/>
    </font>
    <font>
      <b/>
      <sz val="16"/>
      <name val="Osaka"/>
      <family val="0"/>
    </font>
    <font>
      <sz val="12"/>
      <color indexed="8"/>
      <name val="ヒラギノ明朝 Pro W3"/>
      <family val="0"/>
    </font>
    <font>
      <b/>
      <sz val="14"/>
      <color indexed="8"/>
      <name val="ヒラギノ明朝 Pro W3"/>
      <family val="0"/>
    </font>
    <font>
      <sz val="9"/>
      <color indexed="8"/>
      <name val="ヒラギノ明朝 Pro W3"/>
      <family val="0"/>
    </font>
    <font>
      <sz val="10"/>
      <name val="Osaka"/>
      <family val="0"/>
    </font>
    <font>
      <sz val="26"/>
      <name val="Osaka"/>
      <family val="0"/>
    </font>
    <font>
      <sz val="11"/>
      <name val="Osaka"/>
      <family val="0"/>
    </font>
    <font>
      <sz val="11"/>
      <color indexed="10"/>
      <name val="Osaka"/>
      <family val="0"/>
    </font>
    <font>
      <sz val="6"/>
      <name val="ＭＳ Ｐゴシック"/>
      <family val="0"/>
    </font>
    <font>
      <sz val="12"/>
      <color indexed="8"/>
      <name val="ＭＳ Ｐゴシック"/>
      <family val="0"/>
    </font>
    <font>
      <sz val="12"/>
      <color indexed="9"/>
      <name val="ＭＳ Ｐゴシック"/>
      <family val="0"/>
    </font>
    <font>
      <sz val="12"/>
      <color indexed="60"/>
      <name val="ＭＳ Ｐゴシック"/>
      <family val="0"/>
    </font>
    <font>
      <b/>
      <sz val="18"/>
      <color indexed="62"/>
      <name val="ＭＳ Ｐゴシック"/>
      <family val="0"/>
    </font>
    <font>
      <b/>
      <sz val="12"/>
      <color indexed="9"/>
      <name val="ＭＳ Ｐゴシック"/>
      <family val="0"/>
    </font>
    <font>
      <sz val="12"/>
      <color indexed="52"/>
      <name val="ＭＳ Ｐゴシック"/>
      <family val="0"/>
    </font>
    <font>
      <sz val="12"/>
      <color indexed="62"/>
      <name val="ＭＳ Ｐゴシック"/>
      <family val="0"/>
    </font>
    <font>
      <b/>
      <sz val="12"/>
      <color indexed="63"/>
      <name val="ＭＳ Ｐゴシック"/>
      <family val="0"/>
    </font>
    <font>
      <sz val="12"/>
      <color indexed="20"/>
      <name val="ＭＳ Ｐゴシック"/>
      <family val="0"/>
    </font>
    <font>
      <sz val="12"/>
      <color indexed="17"/>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52"/>
      <name val="ＭＳ Ｐゴシック"/>
      <family val="0"/>
    </font>
    <font>
      <i/>
      <sz val="12"/>
      <color indexed="23"/>
      <name val="ＭＳ Ｐゴシック"/>
      <family val="0"/>
    </font>
    <font>
      <sz val="12"/>
      <color indexed="10"/>
      <name val="ＭＳ Ｐゴシック"/>
      <family val="0"/>
    </font>
    <font>
      <b/>
      <sz val="12"/>
      <color indexed="8"/>
      <name val="ＭＳ Ｐゴシック"/>
      <family val="0"/>
    </font>
    <font>
      <sz val="13"/>
      <name val="Lucida Grande"/>
      <family val="0"/>
    </font>
    <font>
      <sz val="12"/>
      <color theme="1"/>
      <name val="Calibri"/>
      <family val="0"/>
    </font>
    <font>
      <sz val="12"/>
      <color theme="0"/>
      <name val="Calibri"/>
      <family val="0"/>
    </font>
    <font>
      <sz val="12"/>
      <color rgb="FF9C6500"/>
      <name val="Calibri"/>
      <family val="0"/>
    </font>
    <font>
      <b/>
      <sz val="18"/>
      <color theme="3"/>
      <name val="Cambria"/>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style="medium"/>
      <top style="thin"/>
      <bottom style="thin"/>
    </border>
    <border>
      <left style="medium"/>
      <right style="medium"/>
      <top style="medium"/>
      <bottom style="mediu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style="thin"/>
      <top style="thick"/>
      <bottom style="thin"/>
    </border>
    <border>
      <left style="thick"/>
      <right>
        <color indexed="63"/>
      </right>
      <top>
        <color indexed="63"/>
      </top>
      <bottom style="thin"/>
    </border>
    <border>
      <left style="thick"/>
      <right>
        <color indexed="63"/>
      </right>
      <top style="thin"/>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medium"/>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style="medium"/>
      <top style="hair"/>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medium"/>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n"/>
      <bottom style="thin"/>
    </border>
    <border>
      <left>
        <color indexed="63"/>
      </left>
      <right style="double"/>
      <top style="medium"/>
      <bottom style="medium"/>
    </border>
    <border>
      <left>
        <color indexed="63"/>
      </left>
      <right style="thick"/>
      <top>
        <color indexed="63"/>
      </top>
      <bottom style="thin"/>
    </border>
    <border>
      <left style="medium"/>
      <right>
        <color indexed="63"/>
      </right>
      <top>
        <color indexed="63"/>
      </top>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40" fontId="0" fillId="0" borderId="0" applyFont="0" applyFill="0" applyBorder="0" applyAlignment="0" applyProtection="0"/>
    <xf numFmtId="0" fontId="54" fillId="0" borderId="0" applyNumberFormat="0" applyFill="0" applyBorder="0" applyAlignment="0" applyProtection="0"/>
    <xf numFmtId="0" fontId="55" fillId="27"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4" applyNumberFormat="0" applyAlignment="0" applyProtection="0"/>
    <xf numFmtId="0" fontId="58" fillId="30" borderId="5" applyNumberFormat="0" applyAlignment="0" applyProtection="0"/>
    <xf numFmtId="0" fontId="59" fillId="31" borderId="0" applyNumberFormat="0" applyBorder="0" applyAlignment="0" applyProtection="0"/>
    <xf numFmtId="38" fontId="0" fillId="0" borderId="0" applyFont="0" applyFill="0" applyBorder="0" applyAlignment="0" applyProtection="0"/>
    <xf numFmtId="0" fontId="60" fillId="32" borderId="0" applyNumberFormat="0" applyBorder="0" applyAlignment="0" applyProtection="0"/>
    <xf numFmtId="0" fontId="3"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30"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7" fillId="0" borderId="9" applyNumberFormat="0" applyFill="0" applyAlignment="0" applyProtection="0"/>
  </cellStyleXfs>
  <cellXfs count="313">
    <xf numFmtId="0" fontId="0" fillId="0" borderId="0" xfId="0" applyAlignment="1">
      <alignment/>
    </xf>
    <xf numFmtId="0" fontId="6" fillId="0" borderId="0" xfId="0" applyFont="1" applyFill="1" applyAlignment="1">
      <alignment vertical="center"/>
    </xf>
    <xf numFmtId="0" fontId="7" fillId="0" borderId="0" xfId="0" applyFont="1" applyFill="1" applyAlignment="1">
      <alignment vertical="center"/>
    </xf>
    <xf numFmtId="0" fontId="5" fillId="0" borderId="0" xfId="0" applyFont="1" applyFill="1" applyBorder="1" applyAlignment="1">
      <alignment vertical="center"/>
    </xf>
    <xf numFmtId="0" fontId="12" fillId="0" borderId="10" xfId="0" applyFont="1" applyFill="1" applyBorder="1" applyAlignment="1">
      <alignment vertical="center"/>
    </xf>
    <xf numFmtId="0" fontId="11" fillId="0" borderId="0" xfId="0" applyFont="1" applyFill="1" applyAlignment="1">
      <alignment vertical="center"/>
    </xf>
    <xf numFmtId="0" fontId="5" fillId="0" borderId="11"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Continuous" vertical="center"/>
    </xf>
    <xf numFmtId="0" fontId="5" fillId="0" borderId="0" xfId="0" applyFont="1" applyFill="1" applyAlignment="1">
      <alignment vertical="center"/>
    </xf>
    <xf numFmtId="0" fontId="7" fillId="0" borderId="0" xfId="0" applyFont="1" applyFill="1" applyBorder="1" applyAlignment="1">
      <alignment vertical="center"/>
    </xf>
    <xf numFmtId="0" fontId="12" fillId="0" borderId="16" xfId="0" applyFont="1" applyFill="1" applyBorder="1" applyAlignment="1">
      <alignment vertical="center"/>
    </xf>
    <xf numFmtId="0" fontId="16" fillId="0" borderId="16" xfId="0" applyFont="1" applyFill="1" applyBorder="1" applyAlignment="1">
      <alignment vertical="center"/>
    </xf>
    <xf numFmtId="0" fontId="5" fillId="0" borderId="16" xfId="0" applyFont="1" applyFill="1" applyBorder="1" applyAlignment="1">
      <alignment vertical="center"/>
    </xf>
    <xf numFmtId="1" fontId="17" fillId="0" borderId="17" xfId="0" applyNumberFormat="1" applyFont="1" applyFill="1" applyBorder="1" applyAlignment="1">
      <alignment horizontal="center" vertical="center"/>
    </xf>
    <xf numFmtId="1" fontId="12" fillId="0" borderId="17" xfId="0" applyNumberFormat="1" applyFont="1" applyFill="1" applyBorder="1" applyAlignment="1">
      <alignment horizontal="center" vertical="center"/>
    </xf>
    <xf numFmtId="0" fontId="7" fillId="0" borderId="16" xfId="0" applyFont="1" applyFill="1" applyBorder="1" applyAlignment="1">
      <alignment vertical="center"/>
    </xf>
    <xf numFmtId="0" fontId="5" fillId="0" borderId="11" xfId="0" applyFont="1" applyFill="1" applyBorder="1" applyAlignment="1">
      <alignment vertical="center"/>
    </xf>
    <xf numFmtId="0" fontId="12" fillId="0" borderId="12" xfId="0" applyFont="1" applyFill="1" applyBorder="1" applyAlignment="1">
      <alignment vertical="center"/>
    </xf>
    <xf numFmtId="0" fontId="7" fillId="0" borderId="12" xfId="0" applyFont="1" applyFill="1" applyBorder="1" applyAlignment="1">
      <alignment vertical="center"/>
    </xf>
    <xf numFmtId="0" fontId="6" fillId="0" borderId="12" xfId="0" applyFont="1" applyFill="1" applyBorder="1" applyAlignment="1" applyProtection="1">
      <alignment horizontal="centerContinuous" vertical="center"/>
      <protection locked="0"/>
    </xf>
    <xf numFmtId="1" fontId="12" fillId="0" borderId="12" xfId="0" applyNumberFormat="1" applyFont="1" applyFill="1" applyBorder="1" applyAlignment="1">
      <alignment horizontal="center" vertical="center"/>
    </xf>
    <xf numFmtId="0" fontId="7" fillId="0" borderId="15" xfId="0" applyFont="1" applyFill="1" applyBorder="1" applyAlignment="1">
      <alignment vertical="center"/>
    </xf>
    <xf numFmtId="182" fontId="17" fillId="0" borderId="16" xfId="0" applyNumberFormat="1" applyFont="1" applyFill="1" applyBorder="1" applyAlignment="1" applyProtection="1">
      <alignment horizontal="right" vertical="center"/>
      <protection locked="0"/>
    </xf>
    <xf numFmtId="182" fontId="17" fillId="0" borderId="18" xfId="0" applyNumberFormat="1" applyFont="1" applyFill="1" applyBorder="1" applyAlignment="1" applyProtection="1">
      <alignment horizontal="right" vertical="center"/>
      <protection locked="0"/>
    </xf>
    <xf numFmtId="0" fontId="17" fillId="0" borderId="19" xfId="0" applyFont="1" applyFill="1" applyBorder="1" applyAlignment="1" applyProtection="1">
      <alignment horizontal="center" vertical="center"/>
      <protection locked="0"/>
    </xf>
    <xf numFmtId="0" fontId="19" fillId="0" borderId="20" xfId="0" applyFont="1" applyFill="1" applyBorder="1" applyAlignment="1">
      <alignment horizontal="centerContinuous" vertical="center"/>
    </xf>
    <xf numFmtId="0" fontId="7" fillId="0" borderId="21" xfId="0" applyFont="1" applyFill="1" applyBorder="1" applyAlignment="1">
      <alignment vertical="center"/>
    </xf>
    <xf numFmtId="0" fontId="13" fillId="0" borderId="22" xfId="0" applyFont="1" applyFill="1" applyBorder="1" applyAlignment="1">
      <alignment horizontal="center" vertical="center"/>
    </xf>
    <xf numFmtId="0" fontId="8" fillId="0" borderId="18" xfId="0" applyFont="1" applyFill="1" applyBorder="1" applyAlignment="1">
      <alignment vertical="center"/>
    </xf>
    <xf numFmtId="0" fontId="7" fillId="0" borderId="23" xfId="0" applyFont="1" applyFill="1" applyBorder="1" applyAlignment="1" applyProtection="1">
      <alignment vertical="center"/>
      <protection locked="0"/>
    </xf>
    <xf numFmtId="0" fontId="13" fillId="0" borderId="24" xfId="0" applyFont="1" applyFill="1" applyBorder="1" applyAlignment="1">
      <alignment horizontal="center" vertical="center"/>
    </xf>
    <xf numFmtId="0" fontId="5" fillId="0" borderId="25" xfId="0" applyFont="1" applyFill="1" applyBorder="1" applyAlignment="1">
      <alignment vertical="center"/>
    </xf>
    <xf numFmtId="0" fontId="6" fillId="0" borderId="25" xfId="0" applyFont="1" applyFill="1" applyBorder="1" applyAlignment="1">
      <alignment vertical="center"/>
    </xf>
    <xf numFmtId="0" fontId="12" fillId="0" borderId="10" xfId="0" applyFont="1" applyFill="1" applyBorder="1" applyAlignment="1">
      <alignment/>
    </xf>
    <xf numFmtId="0" fontId="5" fillId="0" borderId="26" xfId="0" applyFont="1" applyFill="1" applyBorder="1" applyAlignment="1" applyProtection="1">
      <alignment vertical="center"/>
      <protection locked="0"/>
    </xf>
    <xf numFmtId="0" fontId="16" fillId="0" borderId="18" xfId="0" applyFont="1" applyFill="1" applyBorder="1" applyAlignment="1" applyProtection="1">
      <alignment vertical="center"/>
      <protection locked="0"/>
    </xf>
    <xf numFmtId="0" fontId="6" fillId="0" borderId="18" xfId="0" applyFont="1" applyFill="1" applyBorder="1" applyAlignment="1">
      <alignment/>
    </xf>
    <xf numFmtId="0" fontId="7" fillId="0" borderId="27"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11" fillId="0" borderId="0" xfId="0" applyFont="1" applyFill="1" applyBorder="1" applyAlignment="1">
      <alignment vertical="center"/>
    </xf>
    <xf numFmtId="0" fontId="5" fillId="0" borderId="28" xfId="0" applyFont="1" applyFill="1" applyBorder="1" applyAlignment="1">
      <alignment vertical="center"/>
    </xf>
    <xf numFmtId="0" fontId="12" fillId="0" borderId="29" xfId="0" applyFont="1" applyFill="1" applyBorder="1" applyAlignment="1">
      <alignment vertical="center"/>
    </xf>
    <xf numFmtId="0" fontId="8" fillId="0" borderId="29" xfId="0" applyFont="1" applyFill="1" applyBorder="1" applyAlignment="1">
      <alignment vertical="center"/>
    </xf>
    <xf numFmtId="0" fontId="5" fillId="0" borderId="29" xfId="0" applyFont="1" applyFill="1" applyBorder="1" applyAlignment="1">
      <alignmen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13" fillId="0" borderId="31" xfId="0" applyFont="1" applyFill="1" applyBorder="1" applyAlignment="1">
      <alignment horizontal="center" vertical="center"/>
    </xf>
    <xf numFmtId="0" fontId="14" fillId="0" borderId="32"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5" fillId="0" borderId="33" xfId="0" applyFont="1" applyFill="1" applyBorder="1" applyAlignment="1">
      <alignment vertical="center"/>
    </xf>
    <xf numFmtId="0" fontId="5" fillId="0" borderId="32" xfId="0" applyFont="1" applyFill="1" applyBorder="1" applyAlignment="1" applyProtection="1">
      <alignment vertical="center"/>
      <protection locked="0"/>
    </xf>
    <xf numFmtId="0" fontId="6" fillId="0" borderId="0" xfId="0" applyFont="1" applyFill="1" applyBorder="1" applyAlignment="1">
      <alignment/>
    </xf>
    <xf numFmtId="0" fontId="5" fillId="0" borderId="34" xfId="0" applyFont="1" applyFill="1" applyBorder="1" applyAlignment="1" applyProtection="1">
      <alignment vertical="center"/>
      <protection locked="0"/>
    </xf>
    <xf numFmtId="0" fontId="11" fillId="0" borderId="35" xfId="0" applyFont="1" applyFill="1" applyBorder="1" applyAlignment="1" applyProtection="1">
      <alignment vertical="center"/>
      <protection locked="0"/>
    </xf>
    <xf numFmtId="0" fontId="7" fillId="0" borderId="36" xfId="0" applyFont="1" applyFill="1" applyBorder="1" applyAlignment="1" applyProtection="1">
      <alignment vertical="center"/>
      <protection locked="0"/>
    </xf>
    <xf numFmtId="20" fontId="7" fillId="0" borderId="36" xfId="0" applyNumberFormat="1" applyFont="1" applyFill="1" applyBorder="1" applyAlignment="1" applyProtection="1">
      <alignment vertical="center"/>
      <protection locked="0"/>
    </xf>
    <xf numFmtId="0" fontId="7" fillId="0" borderId="36" xfId="0" applyFont="1" applyFill="1" applyBorder="1" applyAlignment="1" applyProtection="1">
      <alignment horizontal="centerContinuous" vertical="center"/>
      <protection locked="0"/>
    </xf>
    <xf numFmtId="0" fontId="7" fillId="0" borderId="36" xfId="0" applyFont="1" applyFill="1" applyBorder="1" applyAlignment="1" applyProtection="1">
      <alignment horizontal="left" vertical="center"/>
      <protection locked="0"/>
    </xf>
    <xf numFmtId="0" fontId="7" fillId="0" borderId="37" xfId="0" applyFont="1" applyFill="1" applyBorder="1" applyAlignment="1" applyProtection="1">
      <alignment vertical="center"/>
      <protection locked="0"/>
    </xf>
    <xf numFmtId="0" fontId="6" fillId="0" borderId="36" xfId="0" applyFont="1" applyFill="1" applyBorder="1" applyAlignment="1" applyProtection="1">
      <alignment/>
      <protection locked="0"/>
    </xf>
    <xf numFmtId="0" fontId="5" fillId="0" borderId="36" xfId="0" applyFont="1" applyFill="1" applyBorder="1" applyAlignment="1" applyProtection="1">
      <alignment vertical="center"/>
      <protection locked="0"/>
    </xf>
    <xf numFmtId="0" fontId="5" fillId="0" borderId="38" xfId="0" applyFont="1" applyFill="1" applyBorder="1" applyAlignment="1" applyProtection="1">
      <alignment vertical="center"/>
      <protection locked="0"/>
    </xf>
    <xf numFmtId="0" fontId="4" fillId="0" borderId="0" xfId="0" applyFont="1" applyFill="1" applyBorder="1" applyAlignment="1">
      <alignment horizontal="center" vertical="center"/>
    </xf>
    <xf numFmtId="31" fontId="5" fillId="0" borderId="0" xfId="0" applyNumberFormat="1" applyFont="1" applyFill="1" applyBorder="1" applyAlignment="1" applyProtection="1">
      <alignment horizontal="right" vertical="center"/>
      <protection locked="0"/>
    </xf>
    <xf numFmtId="31" fontId="5" fillId="0" borderId="0" xfId="0" applyNumberFormat="1" applyFont="1" applyFill="1" applyBorder="1" applyAlignment="1" applyProtection="1">
      <alignment horizontal="center" vertical="center"/>
      <protection locked="0"/>
    </xf>
    <xf numFmtId="0" fontId="8" fillId="0" borderId="11" xfId="0" applyFont="1" applyFill="1" applyBorder="1" applyAlignment="1">
      <alignment vertical="center"/>
    </xf>
    <xf numFmtId="0" fontId="5" fillId="0" borderId="12" xfId="0" applyFont="1" applyFill="1" applyBorder="1" applyAlignment="1">
      <alignment vertical="center"/>
    </xf>
    <xf numFmtId="0" fontId="7" fillId="0" borderId="13" xfId="0" applyFont="1" applyFill="1" applyBorder="1" applyAlignment="1">
      <alignment vertical="center"/>
    </xf>
    <xf numFmtId="0" fontId="10" fillId="0" borderId="12"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17" fillId="0" borderId="39" xfId="0" applyFont="1" applyFill="1" applyBorder="1" applyAlignment="1" applyProtection="1">
      <alignment horizontal="center" vertical="center"/>
      <protection locked="0"/>
    </xf>
    <xf numFmtId="0" fontId="8" fillId="0" borderId="12" xfId="0" applyFont="1" applyFill="1" applyBorder="1" applyAlignment="1">
      <alignment horizontal="centerContinuous" vertical="center"/>
    </xf>
    <xf numFmtId="0" fontId="18" fillId="0" borderId="0" xfId="0" applyFont="1" applyFill="1" applyBorder="1" applyAlignment="1" applyProtection="1">
      <alignment vertical="center"/>
      <protection locked="0"/>
    </xf>
    <xf numFmtId="0" fontId="18" fillId="0" borderId="36" xfId="0" applyFont="1" applyFill="1" applyBorder="1" applyAlignment="1" applyProtection="1">
      <alignment vertical="center"/>
      <protection locked="0"/>
    </xf>
    <xf numFmtId="0" fontId="22" fillId="0" borderId="40" xfId="0" applyFont="1" applyFill="1" applyBorder="1" applyAlignment="1" applyProtection="1">
      <alignment horizontal="right" vertical="center"/>
      <protection locked="0"/>
    </xf>
    <xf numFmtId="49" fontId="15" fillId="0" borderId="0" xfId="0" applyNumberFormat="1" applyFont="1" applyFill="1" applyBorder="1" applyAlignment="1" applyProtection="1">
      <alignment horizontal="center" vertical="center"/>
      <protection locked="0"/>
    </xf>
    <xf numFmtId="0" fontId="5" fillId="0" borderId="41" xfId="0" applyFont="1" applyFill="1" applyBorder="1" applyAlignment="1">
      <alignment horizontal="left" vertical="center"/>
    </xf>
    <xf numFmtId="0" fontId="16" fillId="0" borderId="16" xfId="0" applyFont="1" applyFill="1" applyBorder="1" applyAlignment="1">
      <alignment horizontal="left" vertical="center"/>
    </xf>
    <xf numFmtId="0" fontId="26" fillId="0" borderId="16" xfId="0" applyFont="1" applyFill="1" applyBorder="1" applyAlignment="1">
      <alignment horizontal="left" vertical="center"/>
    </xf>
    <xf numFmtId="0" fontId="5" fillId="0" borderId="42" xfId="0" applyFont="1" applyFill="1" applyBorder="1" applyAlignment="1">
      <alignment vertical="center"/>
    </xf>
    <xf numFmtId="0" fontId="25" fillId="0" borderId="40" xfId="0" applyFont="1" applyFill="1" applyBorder="1" applyAlignment="1">
      <alignment horizontal="left" vertical="center"/>
    </xf>
    <xf numFmtId="2" fontId="17" fillId="0" borderId="26" xfId="0" applyNumberFormat="1" applyFont="1" applyFill="1" applyBorder="1" applyAlignment="1">
      <alignment horizontal="center" vertical="center"/>
    </xf>
    <xf numFmtId="2" fontId="27" fillId="0" borderId="43" xfId="0" applyNumberFormat="1" applyFont="1" applyFill="1" applyBorder="1" applyAlignment="1">
      <alignment horizontal="center" vertical="center"/>
    </xf>
    <xf numFmtId="0" fontId="12" fillId="0" borderId="40" xfId="0" applyFont="1" applyFill="1" applyBorder="1" applyAlignment="1">
      <alignment horizontal="left" vertical="center"/>
    </xf>
    <xf numFmtId="0" fontId="7" fillId="0" borderId="18" xfId="0" applyFont="1" applyFill="1" applyBorder="1" applyAlignment="1">
      <alignment vertical="center"/>
    </xf>
    <xf numFmtId="0" fontId="16" fillId="0" borderId="18" xfId="0" applyFont="1" applyBorder="1" applyAlignment="1">
      <alignment horizontal="left" vertical="center"/>
    </xf>
    <xf numFmtId="0" fontId="23" fillId="0" borderId="41" xfId="0" applyFont="1" applyFill="1" applyBorder="1" applyAlignment="1" applyProtection="1">
      <alignment horizontal="right" vertical="center"/>
      <protection locked="0"/>
    </xf>
    <xf numFmtId="0" fontId="17" fillId="0" borderId="44" xfId="0" applyFont="1" applyFill="1" applyBorder="1" applyAlignment="1">
      <alignment horizontal="center" vertical="center"/>
    </xf>
    <xf numFmtId="1" fontId="12" fillId="0" borderId="44" xfId="0" applyNumberFormat="1" applyFont="1" applyFill="1" applyBorder="1" applyAlignment="1">
      <alignment horizontal="center" vertical="center"/>
    </xf>
    <xf numFmtId="0" fontId="17" fillId="0" borderId="45" xfId="0" applyFont="1" applyFill="1" applyBorder="1" applyAlignment="1" applyProtection="1">
      <alignment horizontal="center" vertical="center"/>
      <protection locked="0"/>
    </xf>
    <xf numFmtId="182" fontId="17" fillId="0" borderId="26" xfId="0" applyNumberFormat="1" applyFont="1" applyFill="1" applyBorder="1" applyAlignment="1">
      <alignment horizontal="center" vertical="center"/>
    </xf>
    <xf numFmtId="0" fontId="5" fillId="0" borderId="46" xfId="0" applyFont="1" applyFill="1" applyBorder="1" applyAlignment="1">
      <alignment horizontal="left" vertical="center"/>
    </xf>
    <xf numFmtId="0" fontId="12" fillId="0" borderId="47" xfId="0" applyFont="1" applyFill="1" applyBorder="1" applyAlignment="1">
      <alignment vertical="center"/>
    </xf>
    <xf numFmtId="0" fontId="7" fillId="0" borderId="47" xfId="0" applyFont="1" applyFill="1" applyBorder="1" applyAlignment="1">
      <alignment vertical="center"/>
    </xf>
    <xf numFmtId="0" fontId="16" fillId="0" borderId="47" xfId="0" applyFont="1" applyFill="1" applyBorder="1" applyAlignment="1">
      <alignment horizontal="left" vertical="center"/>
    </xf>
    <xf numFmtId="0" fontId="16" fillId="0" borderId="47"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2" fontId="17" fillId="0" borderId="49" xfId="0" applyNumberFormat="1" applyFont="1" applyFill="1" applyBorder="1" applyAlignment="1">
      <alignment horizontal="center" vertical="center"/>
    </xf>
    <xf numFmtId="0" fontId="22" fillId="0" borderId="46" xfId="0" applyFont="1" applyFill="1" applyBorder="1" applyAlignment="1" applyProtection="1">
      <alignment horizontal="right" vertical="center"/>
      <protection locked="0"/>
    </xf>
    <xf numFmtId="1" fontId="17" fillId="0" borderId="50" xfId="0" applyNumberFormat="1" applyFont="1" applyFill="1" applyBorder="1" applyAlignment="1">
      <alignment horizontal="center" vertical="center"/>
    </xf>
    <xf numFmtId="182" fontId="17" fillId="0" borderId="47" xfId="0" applyNumberFormat="1" applyFont="1" applyFill="1" applyBorder="1" applyAlignment="1" applyProtection="1">
      <alignment horizontal="right" vertical="center"/>
      <protection locked="0"/>
    </xf>
    <xf numFmtId="1" fontId="12" fillId="0" borderId="50" xfId="0" applyNumberFormat="1" applyFont="1" applyFill="1" applyBorder="1" applyAlignment="1">
      <alignment horizontal="center" vertical="center"/>
    </xf>
    <xf numFmtId="0" fontId="17" fillId="0" borderId="51" xfId="0" applyFont="1" applyFill="1" applyBorder="1" applyAlignment="1" applyProtection="1">
      <alignment horizontal="center" vertical="center"/>
      <protection locked="0"/>
    </xf>
    <xf numFmtId="0" fontId="5" fillId="0" borderId="52" xfId="0" applyFont="1" applyFill="1" applyBorder="1" applyAlignment="1">
      <alignment horizontal="left" vertical="center"/>
    </xf>
    <xf numFmtId="0" fontId="12" fillId="0" borderId="53" xfId="0" applyFont="1" applyFill="1" applyBorder="1" applyAlignment="1">
      <alignment vertical="center"/>
    </xf>
    <xf numFmtId="0" fontId="7" fillId="0" borderId="53" xfId="0" applyFont="1" applyFill="1" applyBorder="1" applyAlignment="1">
      <alignment vertical="center"/>
    </xf>
    <xf numFmtId="0" fontId="16" fillId="0" borderId="53" xfId="0" applyFont="1" applyFill="1" applyBorder="1" applyAlignment="1">
      <alignment horizontal="left" vertical="center"/>
    </xf>
    <xf numFmtId="0" fontId="16" fillId="0" borderId="53"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2" fontId="17" fillId="0" borderId="55" xfId="0" applyNumberFormat="1" applyFont="1" applyFill="1" applyBorder="1" applyAlignment="1">
      <alignment horizontal="center" vertical="center"/>
    </xf>
    <xf numFmtId="0" fontId="22" fillId="0" borderId="52" xfId="0" applyFont="1" applyFill="1" applyBorder="1" applyAlignment="1" applyProtection="1">
      <alignment horizontal="right" vertical="center"/>
      <protection locked="0"/>
    </xf>
    <xf numFmtId="1" fontId="17" fillId="0" borderId="56" xfId="0" applyNumberFormat="1" applyFont="1" applyFill="1" applyBorder="1" applyAlignment="1">
      <alignment horizontal="center" vertical="center"/>
    </xf>
    <xf numFmtId="182" fontId="17" fillId="0" borderId="53" xfId="0" applyNumberFormat="1" applyFont="1" applyFill="1" applyBorder="1" applyAlignment="1" applyProtection="1">
      <alignment horizontal="right" vertical="center"/>
      <protection locked="0"/>
    </xf>
    <xf numFmtId="1" fontId="12" fillId="0" borderId="56" xfId="0" applyNumberFormat="1" applyFont="1" applyFill="1" applyBorder="1" applyAlignment="1">
      <alignment horizontal="center" vertical="center"/>
    </xf>
    <xf numFmtId="0" fontId="17" fillId="0" borderId="57" xfId="0" applyFont="1" applyFill="1" applyBorder="1" applyAlignment="1" applyProtection="1">
      <alignment horizontal="center" vertical="center"/>
      <protection locked="0"/>
    </xf>
    <xf numFmtId="0" fontId="5" fillId="0" borderId="58" xfId="0" applyFont="1" applyFill="1" applyBorder="1" applyAlignment="1">
      <alignment horizontal="left" vertical="center"/>
    </xf>
    <xf numFmtId="0" fontId="12" fillId="0" borderId="59" xfId="0" applyFont="1" applyFill="1" applyBorder="1" applyAlignment="1">
      <alignment vertical="center"/>
    </xf>
    <xf numFmtId="0" fontId="7" fillId="0" borderId="59" xfId="0" applyFont="1" applyFill="1" applyBorder="1" applyAlignment="1">
      <alignment vertical="center"/>
    </xf>
    <xf numFmtId="0" fontId="16" fillId="0" borderId="59" xfId="0" applyFont="1" applyFill="1" applyBorder="1" applyAlignment="1">
      <alignment horizontal="left" vertical="center"/>
    </xf>
    <xf numFmtId="0" fontId="16" fillId="0" borderId="59" xfId="0" applyFont="1" applyFill="1" applyBorder="1" applyAlignment="1">
      <alignment vertical="center"/>
    </xf>
    <xf numFmtId="0" fontId="5" fillId="0" borderId="59" xfId="0" applyFont="1" applyFill="1" applyBorder="1" applyAlignment="1">
      <alignment vertical="center"/>
    </xf>
    <xf numFmtId="0" fontId="5" fillId="0" borderId="60" xfId="0" applyFont="1" applyFill="1" applyBorder="1" applyAlignment="1">
      <alignment vertical="center"/>
    </xf>
    <xf numFmtId="2" fontId="17" fillId="0" borderId="61" xfId="0" applyNumberFormat="1" applyFont="1" applyFill="1" applyBorder="1" applyAlignment="1">
      <alignment horizontal="center" vertical="center"/>
    </xf>
    <xf numFmtId="1" fontId="17" fillId="0" borderId="62" xfId="0" applyNumberFormat="1" applyFont="1" applyFill="1" applyBorder="1" applyAlignment="1">
      <alignment horizontal="center" vertical="center"/>
    </xf>
    <xf numFmtId="182" fontId="17" fillId="0" borderId="59" xfId="0" applyNumberFormat="1" applyFont="1" applyFill="1" applyBorder="1" applyAlignment="1" applyProtection="1">
      <alignment horizontal="right" vertical="center"/>
      <protection locked="0"/>
    </xf>
    <xf numFmtId="1" fontId="12" fillId="0" borderId="62" xfId="0" applyNumberFormat="1" applyFont="1" applyFill="1" applyBorder="1" applyAlignment="1">
      <alignment horizontal="center" vertical="center"/>
    </xf>
    <xf numFmtId="0" fontId="17" fillId="0" borderId="63" xfId="0" applyFont="1" applyFill="1" applyBorder="1" applyAlignment="1" applyProtection="1">
      <alignment horizontal="center" vertical="center"/>
      <protection locked="0"/>
    </xf>
    <xf numFmtId="0" fontId="5" fillId="0" borderId="64" xfId="0" applyFont="1" applyFill="1" applyBorder="1" applyAlignment="1">
      <alignment horizontal="left" vertical="center"/>
    </xf>
    <xf numFmtId="0" fontId="7" fillId="0" borderId="10" xfId="0" applyFont="1" applyFill="1" applyBorder="1" applyAlignment="1">
      <alignment vertical="center"/>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5" fillId="0" borderId="10" xfId="0" applyFont="1" applyFill="1" applyBorder="1" applyAlignment="1">
      <alignment vertical="center"/>
    </xf>
    <xf numFmtId="0" fontId="5" fillId="0" borderId="21" xfId="0" applyFont="1" applyFill="1" applyBorder="1" applyAlignment="1">
      <alignment vertical="center"/>
    </xf>
    <xf numFmtId="1" fontId="17" fillId="0" borderId="65" xfId="0" applyNumberFormat="1" applyFont="1" applyFill="1" applyBorder="1" applyAlignment="1">
      <alignment horizontal="center" vertical="center"/>
    </xf>
    <xf numFmtId="182" fontId="17" fillId="0" borderId="10" xfId="0" applyNumberFormat="1" applyFont="1" applyFill="1" applyBorder="1" applyAlignment="1" applyProtection="1">
      <alignment horizontal="right" vertical="center"/>
      <protection locked="0"/>
    </xf>
    <xf numFmtId="1" fontId="12" fillId="0" borderId="65" xfId="0" applyNumberFormat="1" applyFont="1" applyFill="1" applyBorder="1" applyAlignment="1">
      <alignment horizontal="center" vertical="center"/>
    </xf>
    <xf numFmtId="0" fontId="17" fillId="0" borderId="66" xfId="0" applyFont="1" applyFill="1" applyBorder="1" applyAlignment="1" applyProtection="1">
      <alignment horizontal="center" vertical="center"/>
      <protection locked="0"/>
    </xf>
    <xf numFmtId="0" fontId="12" fillId="0" borderId="18" xfId="0" applyFont="1" applyFill="1" applyBorder="1" applyAlignment="1">
      <alignment vertical="center"/>
    </xf>
    <xf numFmtId="0" fontId="16" fillId="0" borderId="18" xfId="0" applyFont="1" applyFill="1" applyBorder="1" applyAlignment="1">
      <alignment horizontal="left" vertical="center"/>
    </xf>
    <xf numFmtId="0" fontId="16" fillId="0" borderId="18" xfId="0" applyFont="1" applyFill="1" applyBorder="1" applyAlignment="1">
      <alignment vertical="center"/>
    </xf>
    <xf numFmtId="0" fontId="5" fillId="0" borderId="18" xfId="0" applyFont="1" applyFill="1" applyBorder="1" applyAlignment="1">
      <alignment vertical="center"/>
    </xf>
    <xf numFmtId="0" fontId="5" fillId="0" borderId="27" xfId="0" applyFont="1" applyFill="1" applyBorder="1" applyAlignment="1">
      <alignment vertical="center"/>
    </xf>
    <xf numFmtId="1" fontId="17" fillId="0" borderId="44" xfId="0" applyNumberFormat="1" applyFont="1" applyFill="1" applyBorder="1" applyAlignment="1">
      <alignment horizontal="center" vertical="center"/>
    </xf>
    <xf numFmtId="0" fontId="12" fillId="0" borderId="64" xfId="0" applyFont="1" applyFill="1" applyBorder="1" applyAlignment="1">
      <alignment horizontal="left" vertical="center"/>
    </xf>
    <xf numFmtId="1" fontId="17" fillId="0" borderId="66" xfId="0" applyNumberFormat="1" applyFont="1" applyFill="1" applyBorder="1" applyAlignment="1" applyProtection="1">
      <alignment horizontal="center" vertical="center"/>
      <protection locked="0"/>
    </xf>
    <xf numFmtId="1" fontId="17" fillId="0" borderId="63" xfId="0" applyNumberFormat="1" applyFont="1" applyFill="1" applyBorder="1" applyAlignment="1" applyProtection="1">
      <alignment horizontal="center" vertical="center"/>
      <protection locked="0"/>
    </xf>
    <xf numFmtId="0" fontId="6" fillId="0" borderId="25" xfId="0" applyFont="1" applyFill="1" applyBorder="1" applyAlignment="1" applyProtection="1">
      <alignment horizontal="centerContinuous" vertical="center"/>
      <protection locked="0"/>
    </xf>
    <xf numFmtId="0" fontId="17" fillId="0" borderId="65" xfId="0" applyFont="1" applyFill="1" applyBorder="1" applyAlignment="1">
      <alignment horizontal="center" vertical="center"/>
    </xf>
    <xf numFmtId="0" fontId="5" fillId="0" borderId="52" xfId="0" applyFont="1" applyFill="1" applyBorder="1" applyAlignment="1">
      <alignment horizontal="center" vertical="center"/>
    </xf>
    <xf numFmtId="0" fontId="6" fillId="0" borderId="55" xfId="0" applyFont="1" applyFill="1" applyBorder="1" applyAlignment="1" applyProtection="1">
      <alignment horizontal="centerContinuous" vertical="center"/>
      <protection locked="0"/>
    </xf>
    <xf numFmtId="0" fontId="17" fillId="0" borderId="56" xfId="0" applyFont="1" applyFill="1" applyBorder="1" applyAlignment="1">
      <alignment horizontal="center" vertical="center"/>
    </xf>
    <xf numFmtId="0" fontId="7" fillId="0" borderId="56" xfId="0" applyFont="1" applyFill="1" applyBorder="1" applyAlignment="1">
      <alignment vertical="center"/>
    </xf>
    <xf numFmtId="182" fontId="6" fillId="0" borderId="55" xfId="0" applyNumberFormat="1" applyFont="1" applyFill="1" applyBorder="1" applyAlignment="1" applyProtection="1">
      <alignment horizontal="centerContinuous" vertical="center"/>
      <protection locked="0"/>
    </xf>
    <xf numFmtId="1" fontId="17" fillId="0" borderId="57" xfId="0" applyNumberFormat="1" applyFont="1" applyFill="1" applyBorder="1" applyAlignment="1" applyProtection="1">
      <alignment horizontal="center" vertical="center"/>
      <protection locked="0"/>
    </xf>
    <xf numFmtId="0" fontId="7" fillId="0" borderId="67" xfId="0" applyFont="1" applyFill="1" applyBorder="1" applyAlignment="1">
      <alignment vertical="center"/>
    </xf>
    <xf numFmtId="182" fontId="17" fillId="0" borderId="49" xfId="0" applyNumberFormat="1" applyFont="1" applyFill="1" applyBorder="1" applyAlignment="1">
      <alignment horizontal="center" vertical="center"/>
    </xf>
    <xf numFmtId="182" fontId="17" fillId="0" borderId="55" xfId="0" applyNumberFormat="1" applyFont="1" applyFill="1" applyBorder="1" applyAlignment="1">
      <alignment horizontal="center" vertical="center"/>
    </xf>
    <xf numFmtId="0" fontId="5" fillId="0" borderId="68" xfId="0" applyFont="1" applyFill="1" applyBorder="1" applyAlignment="1">
      <alignment horizontal="left" vertical="center"/>
    </xf>
    <xf numFmtId="0" fontId="16" fillId="0" borderId="0" xfId="0" applyFont="1" applyBorder="1" applyAlignment="1">
      <alignment horizontal="left" vertical="center"/>
    </xf>
    <xf numFmtId="0" fontId="6" fillId="0" borderId="0" xfId="0" applyFont="1" applyFill="1" applyBorder="1" applyAlignment="1">
      <alignment horizontal="right" vertical="center"/>
    </xf>
    <xf numFmtId="0" fontId="6" fillId="0" borderId="23" xfId="0" applyFont="1" applyFill="1" applyBorder="1" applyAlignment="1">
      <alignment horizontal="right" vertical="center"/>
    </xf>
    <xf numFmtId="0" fontId="23" fillId="0" borderId="68" xfId="0" applyFont="1" applyFill="1" applyBorder="1" applyAlignment="1" applyProtection="1">
      <alignment horizontal="right" vertical="center"/>
      <protection locked="0"/>
    </xf>
    <xf numFmtId="0" fontId="17" fillId="0" borderId="69" xfId="0" applyFont="1" applyFill="1" applyBorder="1" applyAlignment="1">
      <alignment horizontal="center" vertical="center"/>
    </xf>
    <xf numFmtId="182" fontId="17" fillId="0" borderId="0" xfId="0" applyNumberFormat="1" applyFont="1" applyFill="1" applyBorder="1" applyAlignment="1" applyProtection="1">
      <alignment horizontal="right" vertical="center"/>
      <protection locked="0"/>
    </xf>
    <xf numFmtId="1" fontId="12" fillId="0" borderId="69" xfId="0" applyNumberFormat="1" applyFont="1" applyFill="1" applyBorder="1" applyAlignment="1">
      <alignment horizontal="center" vertical="center"/>
    </xf>
    <xf numFmtId="0" fontId="16" fillId="0" borderId="18" xfId="0" applyFont="1" applyFill="1" applyBorder="1" applyAlignment="1">
      <alignment horizontal="right" vertical="center"/>
    </xf>
    <xf numFmtId="0" fontId="6" fillId="0" borderId="18" xfId="0" applyFont="1" applyFill="1" applyBorder="1" applyAlignment="1">
      <alignment vertical="center"/>
    </xf>
    <xf numFmtId="0" fontId="5" fillId="0" borderId="18" xfId="0" applyFont="1" applyFill="1" applyBorder="1" applyAlignment="1" applyProtection="1">
      <alignment vertical="center"/>
      <protection locked="0"/>
    </xf>
    <xf numFmtId="0" fontId="17" fillId="0" borderId="39" xfId="0" applyFont="1" applyFill="1" applyBorder="1" applyAlignment="1">
      <alignment horizontal="center" vertical="center"/>
    </xf>
    <xf numFmtId="0" fontId="13" fillId="0" borderId="53" xfId="0" applyFont="1" applyFill="1" applyBorder="1" applyAlignment="1">
      <alignment horizontal="center" vertical="center"/>
    </xf>
    <xf numFmtId="0" fontId="16" fillId="0" borderId="53" xfId="0" applyFont="1" applyBorder="1" applyAlignment="1">
      <alignment horizontal="left" vertical="center"/>
    </xf>
    <xf numFmtId="0" fontId="6" fillId="0" borderId="53" xfId="0" applyFont="1" applyFill="1" applyBorder="1" applyAlignment="1">
      <alignment horizontal="right" vertical="center"/>
    </xf>
    <xf numFmtId="0" fontId="6" fillId="0" borderId="54" xfId="0" applyFont="1" applyFill="1" applyBorder="1" applyAlignment="1">
      <alignment horizontal="right" vertical="center"/>
    </xf>
    <xf numFmtId="0" fontId="23" fillId="0" borderId="52" xfId="0" applyFont="1" applyFill="1" applyBorder="1" applyAlignment="1" applyProtection="1">
      <alignment horizontal="right" vertical="center"/>
      <protection locked="0"/>
    </xf>
    <xf numFmtId="0" fontId="16" fillId="0" borderId="53" xfId="0" applyFont="1" applyFill="1" applyBorder="1" applyAlignment="1">
      <alignment horizontal="right" vertical="center"/>
    </xf>
    <xf numFmtId="0" fontId="6" fillId="0" borderId="53" xfId="0" applyFont="1" applyFill="1" applyBorder="1" applyAlignment="1">
      <alignment vertical="center"/>
    </xf>
    <xf numFmtId="0" fontId="5" fillId="0" borderId="53" xfId="0" applyFont="1" applyFill="1" applyBorder="1" applyAlignment="1" applyProtection="1">
      <alignment vertical="center"/>
      <protection locked="0"/>
    </xf>
    <xf numFmtId="0" fontId="17" fillId="0" borderId="57" xfId="0" applyFont="1" applyFill="1" applyBorder="1" applyAlignment="1">
      <alignment horizontal="center" vertical="center"/>
    </xf>
    <xf numFmtId="0" fontId="16" fillId="0" borderId="10" xfId="0" applyFont="1" applyFill="1" applyBorder="1" applyAlignment="1">
      <alignment horizontal="right" vertical="center"/>
    </xf>
    <xf numFmtId="0" fontId="16" fillId="0" borderId="10" xfId="0" applyFont="1" applyBorder="1" applyAlignment="1">
      <alignment horizontal="left" vertical="center"/>
    </xf>
    <xf numFmtId="0" fontId="6" fillId="0" borderId="10" xfId="0" applyFont="1" applyFill="1" applyBorder="1" applyAlignment="1">
      <alignment vertical="center"/>
    </xf>
    <xf numFmtId="0" fontId="5" fillId="0" borderId="10" xfId="0" applyFont="1" applyFill="1" applyBorder="1" applyAlignment="1" applyProtection="1">
      <alignment vertical="center"/>
      <protection locked="0"/>
    </xf>
    <xf numFmtId="0" fontId="17" fillId="0" borderId="66" xfId="0" applyFont="1" applyFill="1" applyBorder="1" applyAlignment="1">
      <alignment horizontal="center" vertical="center"/>
    </xf>
    <xf numFmtId="0" fontId="16" fillId="0" borderId="59" xfId="0" applyFont="1" applyBorder="1" applyAlignment="1">
      <alignment horizontal="left" vertical="center"/>
    </xf>
    <xf numFmtId="182" fontId="17" fillId="0" borderId="61" xfId="0" applyNumberFormat="1" applyFont="1" applyFill="1" applyBorder="1" applyAlignment="1">
      <alignment horizontal="center" vertical="center"/>
    </xf>
    <xf numFmtId="0" fontId="17" fillId="0" borderId="63" xfId="0" applyFont="1" applyFill="1" applyBorder="1" applyAlignment="1">
      <alignment horizontal="center" vertical="center"/>
    </xf>
    <xf numFmtId="0" fontId="12" fillId="0" borderId="68" xfId="0" applyFont="1" applyFill="1" applyBorder="1" applyAlignment="1">
      <alignment horizontal="left" vertical="center"/>
    </xf>
    <xf numFmtId="0" fontId="6" fillId="0" borderId="26" xfId="0" applyFont="1" applyFill="1" applyBorder="1" applyAlignment="1" applyProtection="1">
      <alignment horizontal="centerContinuous" vertical="center"/>
      <protection locked="0"/>
    </xf>
    <xf numFmtId="0" fontId="16" fillId="0" borderId="0" xfId="0" applyFont="1" applyFill="1" applyBorder="1" applyAlignment="1">
      <alignment vertical="center"/>
    </xf>
    <xf numFmtId="1" fontId="17" fillId="0" borderId="69" xfId="0" applyNumberFormat="1" applyFont="1" applyFill="1" applyBorder="1" applyAlignment="1">
      <alignment horizontal="center" vertical="center"/>
    </xf>
    <xf numFmtId="0" fontId="17" fillId="0" borderId="45" xfId="0" applyFont="1" applyFill="1" applyBorder="1" applyAlignment="1">
      <alignment horizontal="center" vertical="center"/>
    </xf>
    <xf numFmtId="182" fontId="6" fillId="0" borderId="26" xfId="0" applyNumberFormat="1" applyFont="1" applyFill="1" applyBorder="1" applyAlignment="1" applyProtection="1">
      <alignment horizontal="centerContinuous" vertical="center"/>
      <protection locked="0"/>
    </xf>
    <xf numFmtId="0" fontId="22" fillId="0" borderId="58" xfId="0" applyFont="1" applyFill="1" applyBorder="1" applyAlignment="1" applyProtection="1">
      <alignment horizontal="right" vertical="center"/>
      <protection locked="0"/>
    </xf>
    <xf numFmtId="0" fontId="22" fillId="0" borderId="64" xfId="0" applyFont="1" applyFill="1" applyBorder="1" applyAlignment="1" applyProtection="1">
      <alignment horizontal="right" vertical="center"/>
      <protection locked="0"/>
    </xf>
    <xf numFmtId="0" fontId="22" fillId="0" borderId="41" xfId="0" applyFont="1" applyFill="1" applyBorder="1" applyAlignment="1" applyProtection="1">
      <alignment horizontal="right" vertical="center"/>
      <protection locked="0"/>
    </xf>
    <xf numFmtId="0" fontId="16" fillId="0" borderId="52" xfId="0" applyFont="1" applyFill="1" applyBorder="1" applyAlignment="1" applyProtection="1">
      <alignment horizontal="right" vertical="center"/>
      <protection locked="0"/>
    </xf>
    <xf numFmtId="0" fontId="16" fillId="0" borderId="41" xfId="0" applyFont="1" applyFill="1" applyBorder="1" applyAlignment="1" applyProtection="1">
      <alignment horizontal="right" vertical="center"/>
      <protection locked="0"/>
    </xf>
    <xf numFmtId="0" fontId="23" fillId="0" borderId="64" xfId="0" applyFont="1" applyFill="1" applyBorder="1" applyAlignment="1" applyProtection="1">
      <alignment horizontal="right" vertical="center"/>
      <protection locked="0"/>
    </xf>
    <xf numFmtId="0" fontId="23" fillId="0" borderId="58" xfId="0" applyFont="1" applyFill="1" applyBorder="1" applyAlignment="1" applyProtection="1">
      <alignment horizontal="right" vertical="center"/>
      <protection locked="0"/>
    </xf>
    <xf numFmtId="0" fontId="5" fillId="0" borderId="41" xfId="0" applyFont="1" applyFill="1" applyBorder="1" applyAlignment="1" applyProtection="1">
      <alignment horizontal="center" vertical="center"/>
      <protection locked="0"/>
    </xf>
    <xf numFmtId="0" fontId="12" fillId="0" borderId="18"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16" fillId="0" borderId="18" xfId="0" applyFont="1" applyFill="1" applyBorder="1" applyAlignment="1" applyProtection="1">
      <alignment horizontal="left" vertical="center"/>
      <protection locked="0"/>
    </xf>
    <xf numFmtId="0" fontId="5" fillId="0" borderId="27" xfId="0" applyFont="1" applyFill="1" applyBorder="1" applyAlignment="1" applyProtection="1">
      <alignment vertical="center"/>
      <protection locked="0"/>
    </xf>
    <xf numFmtId="0" fontId="5" fillId="0" borderId="41" xfId="0" applyFont="1" applyFill="1" applyBorder="1" applyAlignment="1" applyProtection="1">
      <alignment horizontal="left" vertical="center"/>
      <protection locked="0"/>
    </xf>
    <xf numFmtId="2" fontId="17" fillId="0" borderId="26" xfId="0" applyNumberFormat="1"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5" fillId="0" borderId="52" xfId="0" applyFont="1" applyFill="1" applyBorder="1" applyAlignment="1" applyProtection="1">
      <alignment horizontal="left" vertical="center"/>
      <protection locked="0"/>
    </xf>
    <xf numFmtId="0" fontId="7" fillId="0" borderId="53" xfId="0" applyFont="1" applyFill="1" applyBorder="1" applyAlignment="1" applyProtection="1">
      <alignment vertical="center"/>
      <protection locked="0"/>
    </xf>
    <xf numFmtId="0" fontId="16" fillId="0" borderId="53" xfId="0" applyFont="1" applyFill="1" applyBorder="1" applyAlignment="1" applyProtection="1">
      <alignment vertical="center"/>
      <protection locked="0"/>
    </xf>
    <xf numFmtId="0" fontId="16" fillId="0" borderId="53" xfId="0" applyFont="1" applyBorder="1" applyAlignment="1" applyProtection="1">
      <alignment horizontal="left" vertical="center"/>
      <protection locked="0"/>
    </xf>
    <xf numFmtId="182" fontId="17" fillId="0" borderId="55" xfId="0" applyNumberFormat="1" applyFont="1" applyFill="1" applyBorder="1" applyAlignment="1" applyProtection="1">
      <alignment horizontal="center" vertical="center"/>
      <protection locked="0"/>
    </xf>
    <xf numFmtId="1" fontId="17" fillId="0" borderId="56" xfId="0" applyNumberFormat="1" applyFont="1" applyFill="1" applyBorder="1" applyAlignment="1" applyProtection="1">
      <alignment horizontal="center" vertical="center"/>
      <protection locked="0"/>
    </xf>
    <xf numFmtId="0" fontId="5" fillId="0" borderId="52" xfId="0" applyFont="1" applyFill="1" applyBorder="1" applyAlignment="1" applyProtection="1">
      <alignment vertical="center"/>
      <protection locked="0"/>
    </xf>
    <xf numFmtId="0" fontId="17" fillId="0" borderId="56" xfId="0" applyFont="1" applyFill="1" applyBorder="1" applyAlignment="1" applyProtection="1">
      <alignment horizontal="center" vertical="center"/>
      <protection locked="0"/>
    </xf>
    <xf numFmtId="0" fontId="5" fillId="0" borderId="41" xfId="0" applyFont="1" applyFill="1" applyBorder="1" applyAlignment="1" applyProtection="1">
      <alignment vertical="center"/>
      <protection locked="0"/>
    </xf>
    <xf numFmtId="0" fontId="6" fillId="0" borderId="49" xfId="0" applyFont="1" applyFill="1" applyBorder="1" applyAlignment="1" applyProtection="1">
      <alignment horizontal="centerContinuous" vertical="center"/>
      <protection locked="0"/>
    </xf>
    <xf numFmtId="0" fontId="16" fillId="0" borderId="68" xfId="0" applyFont="1" applyFill="1" applyBorder="1" applyAlignment="1" applyProtection="1">
      <alignment horizontal="right" vertical="center"/>
      <protection locked="0"/>
    </xf>
    <xf numFmtId="0" fontId="5" fillId="0" borderId="68"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182" fontId="6" fillId="0" borderId="49" xfId="0" applyNumberFormat="1" applyFont="1" applyFill="1" applyBorder="1" applyAlignment="1" applyProtection="1">
      <alignment horizontal="centerContinuous" vertical="center"/>
      <protection locked="0"/>
    </xf>
    <xf numFmtId="0" fontId="17" fillId="0" borderId="69"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6" fillId="0" borderId="0" xfId="0" applyFont="1" applyFill="1" applyBorder="1" applyAlignment="1" applyProtection="1">
      <alignment horizontal="left" vertical="center"/>
      <protection locked="0"/>
    </xf>
    <xf numFmtId="0" fontId="5" fillId="0" borderId="23" xfId="0" applyFont="1" applyFill="1" applyBorder="1" applyAlignment="1" applyProtection="1">
      <alignment vertical="center"/>
      <protection locked="0"/>
    </xf>
    <xf numFmtId="0" fontId="5" fillId="0" borderId="0" xfId="0" applyFont="1" applyFill="1" applyAlignment="1" applyProtection="1">
      <alignment vertical="center"/>
      <protection/>
    </xf>
    <xf numFmtId="0" fontId="30" fillId="0" borderId="0" xfId="0" applyFont="1" applyFill="1" applyAlignment="1" applyProtection="1">
      <alignment vertical="center"/>
      <protection/>
    </xf>
    <xf numFmtId="0" fontId="6"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horizontal="center" vertical="center"/>
      <protection/>
    </xf>
    <xf numFmtId="0" fontId="5" fillId="0" borderId="47" xfId="0" applyFont="1" applyFill="1" applyBorder="1" applyAlignment="1" applyProtection="1">
      <alignment horizontal="right" vertical="center" wrapText="1"/>
      <protection/>
    </xf>
    <xf numFmtId="0" fontId="6" fillId="0" borderId="47" xfId="0" applyFont="1" applyFill="1" applyBorder="1" applyAlignment="1" applyProtection="1">
      <alignment horizontal="left" vertical="center" wrapText="1"/>
      <protection/>
    </xf>
    <xf numFmtId="0" fontId="7" fillId="0" borderId="50" xfId="0" applyFont="1" applyFill="1" applyBorder="1" applyAlignment="1" applyProtection="1">
      <alignment vertical="center"/>
      <protection/>
    </xf>
    <xf numFmtId="0" fontId="6"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wrapText="1"/>
      <protection/>
    </xf>
    <xf numFmtId="0" fontId="6" fillId="0" borderId="0" xfId="0" applyFont="1" applyFill="1" applyBorder="1" applyAlignment="1" applyProtection="1">
      <alignment horizontal="left" vertical="center" wrapText="1"/>
      <protection/>
    </xf>
    <xf numFmtId="0" fontId="5" fillId="0" borderId="69"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69" xfId="0" applyFont="1" applyFill="1" applyBorder="1" applyAlignment="1" applyProtection="1">
      <alignment vertical="center"/>
      <protection/>
    </xf>
    <xf numFmtId="0" fontId="7" fillId="0" borderId="70" xfId="0" applyFont="1" applyFill="1" applyBorder="1" applyAlignment="1" applyProtection="1">
      <alignment vertical="center"/>
      <protection/>
    </xf>
    <xf numFmtId="0" fontId="12" fillId="0" borderId="70" xfId="0" applyFont="1" applyFill="1" applyBorder="1" applyAlignment="1" applyProtection="1">
      <alignment vertical="center"/>
      <protection/>
    </xf>
    <xf numFmtId="183" fontId="8" fillId="0" borderId="70" xfId="50" applyNumberFormat="1" applyFont="1" applyFill="1" applyBorder="1" applyAlignment="1" applyProtection="1">
      <alignment vertical="center"/>
      <protection/>
    </xf>
    <xf numFmtId="1" fontId="16" fillId="0" borderId="70" xfId="0" applyNumberFormat="1" applyFont="1" applyFill="1" applyBorder="1" applyAlignment="1" applyProtection="1">
      <alignment vertical="center"/>
      <protection/>
    </xf>
    <xf numFmtId="0" fontId="7" fillId="0" borderId="71" xfId="0" applyFont="1" applyFill="1" applyBorder="1" applyAlignment="1" applyProtection="1">
      <alignment vertical="center"/>
      <protection/>
    </xf>
    <xf numFmtId="38" fontId="6" fillId="0" borderId="0" xfId="50" applyFont="1" applyFill="1" applyBorder="1" applyAlignment="1" applyProtection="1">
      <alignment horizontal="right" vertical="center" wrapText="1"/>
      <protection/>
    </xf>
    <xf numFmtId="0" fontId="7" fillId="0" borderId="1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72" xfId="0" applyFont="1" applyFill="1" applyBorder="1" applyAlignment="1" applyProtection="1">
      <alignment horizontal="center" vertical="center"/>
      <protection locked="0"/>
    </xf>
    <xf numFmtId="0" fontId="18" fillId="0" borderId="36" xfId="0" applyFont="1" applyFill="1" applyBorder="1" applyAlignment="1" applyProtection="1">
      <alignment horizontal="right" vertical="center"/>
      <protection locked="0"/>
    </xf>
    <xf numFmtId="38" fontId="6" fillId="0" borderId="12" xfId="50"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38" fontId="6" fillId="0" borderId="47" xfId="50" applyFont="1" applyFill="1" applyBorder="1" applyAlignment="1" applyProtection="1">
      <alignment horizontal="right" vertical="center" wrapText="1"/>
      <protection/>
    </xf>
    <xf numFmtId="0" fontId="18" fillId="0" borderId="10"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21" fillId="0" borderId="10" xfId="0" applyFont="1" applyFill="1" applyBorder="1" applyAlignment="1" applyProtection="1">
      <alignment vertical="center"/>
      <protection locked="0"/>
    </xf>
    <xf numFmtId="0" fontId="21" fillId="0" borderId="36" xfId="0" applyFont="1" applyFill="1" applyBorder="1" applyAlignment="1" applyProtection="1">
      <alignment vertical="center"/>
      <protection locked="0"/>
    </xf>
    <xf numFmtId="0" fontId="12" fillId="0" borderId="47" xfId="0"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right" vertical="center"/>
      <protection locked="0"/>
    </xf>
    <xf numFmtId="0" fontId="29" fillId="0" borderId="0"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15" xfId="0" applyFont="1" applyFill="1" applyBorder="1" applyAlignment="1">
      <alignment horizontal="center" vertical="center"/>
    </xf>
    <xf numFmtId="0" fontId="9" fillId="0" borderId="12" xfId="0" applyFont="1" applyFill="1" applyBorder="1" applyAlignment="1" applyProtection="1">
      <alignment horizontal="right" vertical="center"/>
      <protection locked="0"/>
    </xf>
    <xf numFmtId="0" fontId="8" fillId="0" borderId="29" xfId="0" applyFont="1" applyFill="1" applyBorder="1" applyAlignment="1" applyProtection="1">
      <alignment vertical="center"/>
      <protection locked="0"/>
    </xf>
    <xf numFmtId="0" fontId="8" fillId="0" borderId="30"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18" fillId="0" borderId="29" xfId="0" applyFont="1" applyFill="1" applyBorder="1" applyAlignment="1" applyProtection="1">
      <alignment vertical="center"/>
      <protection locked="0"/>
    </xf>
    <xf numFmtId="0" fontId="18" fillId="0" borderId="18" xfId="0" applyFont="1" applyFill="1" applyBorder="1" applyAlignment="1" applyProtection="1">
      <alignment vertical="center"/>
      <protection locked="0"/>
    </xf>
    <xf numFmtId="0" fontId="16" fillId="0" borderId="26"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0" fontId="16" fillId="0" borderId="74" xfId="0" applyFont="1" applyFill="1" applyBorder="1" applyAlignment="1" applyProtection="1">
      <alignment horizontal="center" vertical="center"/>
      <protection locked="0"/>
    </xf>
    <xf numFmtId="177" fontId="16" fillId="0" borderId="46" xfId="61" applyFont="1" applyFill="1" applyBorder="1" applyAlignment="1" applyProtection="1">
      <alignment horizontal="center" vertical="center"/>
      <protection/>
    </xf>
    <xf numFmtId="177" fontId="16" fillId="0" borderId="47" xfId="61" applyFont="1" applyFill="1" applyBorder="1" applyAlignment="1" applyProtection="1">
      <alignment horizontal="center" vertical="center"/>
      <protection/>
    </xf>
    <xf numFmtId="177" fontId="16" fillId="0" borderId="68" xfId="61" applyFont="1" applyFill="1" applyBorder="1" applyAlignment="1" applyProtection="1">
      <alignment horizontal="center" vertical="center"/>
      <protection/>
    </xf>
    <xf numFmtId="177" fontId="16" fillId="0" borderId="0" xfId="61" applyFont="1" applyFill="1" applyBorder="1" applyAlignment="1" applyProtection="1">
      <alignment horizontal="center" vertical="center"/>
      <protection/>
    </xf>
    <xf numFmtId="177" fontId="16" fillId="0" borderId="75" xfId="61" applyFont="1" applyFill="1" applyBorder="1" applyAlignment="1" applyProtection="1">
      <alignment horizontal="center" vertical="center"/>
      <protection/>
    </xf>
    <xf numFmtId="177" fontId="16" fillId="0" borderId="70" xfId="61" applyFont="1" applyFill="1" applyBorder="1" applyAlignment="1" applyProtection="1">
      <alignment horizontal="center" vertical="center"/>
      <protection/>
    </xf>
    <xf numFmtId="183" fontId="8" fillId="0" borderId="47" xfId="50" applyNumberFormat="1" applyFont="1" applyFill="1" applyBorder="1" applyAlignment="1" applyProtection="1">
      <alignment horizontal="center" vertical="center"/>
      <protection/>
    </xf>
    <xf numFmtId="183" fontId="8" fillId="0" borderId="0" xfId="50" applyNumberFormat="1" applyFont="1" applyFill="1" applyBorder="1" applyAlignment="1" applyProtection="1">
      <alignment horizontal="center" vertical="center"/>
      <protection/>
    </xf>
    <xf numFmtId="1" fontId="16" fillId="0" borderId="47" xfId="0" applyNumberFormat="1" applyFont="1" applyFill="1" applyBorder="1" applyAlignment="1" applyProtection="1">
      <alignment vertical="center"/>
      <protection/>
    </xf>
    <xf numFmtId="1" fontId="16" fillId="0" borderId="0" xfId="0" applyNumberFormat="1" applyFont="1" applyFill="1" applyBorder="1" applyAlignment="1" applyProtection="1">
      <alignment vertical="center"/>
      <protection/>
    </xf>
    <xf numFmtId="0" fontId="20" fillId="0" borderId="10" xfId="0" applyFont="1" applyFill="1" applyBorder="1" applyAlignment="1" applyProtection="1">
      <alignment horizontal="right" vertical="center"/>
      <protection locked="0"/>
    </xf>
    <xf numFmtId="0" fontId="20" fillId="0" borderId="36" xfId="0" applyFont="1" applyFill="1" applyBorder="1" applyAlignment="1" applyProtection="1">
      <alignment horizontal="right" vertical="center"/>
      <protection locked="0"/>
    </xf>
    <xf numFmtId="49" fontId="28" fillId="0" borderId="70" xfId="0" applyNumberFormat="1" applyFont="1" applyFill="1" applyBorder="1" applyAlignment="1" applyProtection="1">
      <alignment horizontal="right"/>
      <protection locked="0"/>
    </xf>
    <xf numFmtId="0" fontId="16" fillId="0" borderId="76" xfId="0" applyFont="1" applyFill="1" applyBorder="1" applyAlignment="1" applyProtection="1">
      <alignment horizontal="center" vertical="center"/>
      <protection locked="0"/>
    </xf>
    <xf numFmtId="0" fontId="16" fillId="0" borderId="77" xfId="0" applyFont="1" applyFill="1" applyBorder="1" applyAlignment="1" applyProtection="1">
      <alignment horizontal="center" vertical="center"/>
      <protection locked="0"/>
    </xf>
    <xf numFmtId="0" fontId="16" fillId="0" borderId="78" xfId="0" applyFont="1" applyFill="1" applyBorder="1" applyAlignment="1" applyProtection="1">
      <alignment horizontal="center" vertical="center"/>
      <protection locked="0"/>
    </xf>
    <xf numFmtId="0" fontId="18" fillId="0" borderId="10" xfId="0" applyFont="1" applyFill="1" applyBorder="1" applyAlignment="1" applyProtection="1">
      <alignment horizontal="left" vertical="center"/>
      <protection locked="0"/>
    </xf>
    <xf numFmtId="0" fontId="18" fillId="0" borderId="21" xfId="0" applyFont="1" applyFill="1" applyBorder="1" applyAlignment="1" applyProtection="1">
      <alignment horizontal="left" vertical="center"/>
      <protection locked="0"/>
    </xf>
    <xf numFmtId="0" fontId="18" fillId="0" borderId="18"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protection locked="0"/>
    </xf>
    <xf numFmtId="49" fontId="21" fillId="0" borderId="10" xfId="0" applyNumberFormat="1" applyFont="1" applyFill="1" applyBorder="1" applyAlignment="1" applyProtection="1">
      <alignment horizontal="right" vertical="center"/>
      <protection locked="0"/>
    </xf>
    <xf numFmtId="49" fontId="21" fillId="0" borderId="36" xfId="0" applyNumberFormat="1" applyFont="1" applyFill="1" applyBorder="1" applyAlignment="1" applyProtection="1">
      <alignment horizontal="right" vertical="center"/>
      <protection locked="0"/>
    </xf>
    <xf numFmtId="0" fontId="5" fillId="0" borderId="52" xfId="0" applyFont="1" applyFill="1" applyBorder="1" applyAlignment="1" applyProtection="1">
      <alignment horizontal="center" vertical="center"/>
      <protection locked="0"/>
    </xf>
    <xf numFmtId="0" fontId="12" fillId="0" borderId="53" xfId="0" applyFont="1" applyFill="1" applyBorder="1" applyAlignment="1" applyProtection="1">
      <alignment vertical="center"/>
      <protection locked="0"/>
    </xf>
    <xf numFmtId="0" fontId="16" fillId="0" borderId="53" xfId="0" applyFont="1" applyFill="1" applyBorder="1" applyAlignment="1" applyProtection="1">
      <alignment horizontal="left" vertical="center"/>
      <protection locked="0"/>
    </xf>
    <xf numFmtId="0" fontId="5" fillId="0" borderId="54" xfId="0" applyFont="1" applyFill="1" applyBorder="1" applyAlignment="1" applyProtection="1">
      <alignment vertical="center"/>
      <protection locked="0"/>
    </xf>
    <xf numFmtId="1" fontId="12" fillId="0" borderId="56"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Comma [0]" xfId="50"/>
    <cellStyle name="良い" xfId="51"/>
    <cellStyle name="Followed Hyperlink"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CFFE5"/>
      <rgbColor rgb="00FFFCD9"/>
      <rgbColor rgb="0099CCFF"/>
      <rgbColor rgb="00FF99CC"/>
      <rgbColor rgb="00CC99FF"/>
      <rgbColor rgb="00FAFAF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4</xdr:col>
      <xdr:colOff>361950</xdr:colOff>
      <xdr:row>2</xdr:row>
      <xdr:rowOff>390525</xdr:rowOff>
    </xdr:to>
    <xdr:pic>
      <xdr:nvPicPr>
        <xdr:cNvPr id="1" name="Picture 1"/>
        <xdr:cNvPicPr preferRelativeResize="1">
          <a:picLocks noChangeAspect="1"/>
        </xdr:cNvPicPr>
      </xdr:nvPicPr>
      <xdr:blipFill>
        <a:blip r:embed="rId1"/>
        <a:stretch>
          <a:fillRect/>
        </a:stretch>
      </xdr:blipFill>
      <xdr:spPr>
        <a:xfrm>
          <a:off x="438150" y="990600"/>
          <a:ext cx="15621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F120"/>
  <sheetViews>
    <sheetView showZeros="0" tabSelected="1" zoomScale="125" zoomScaleNormal="125" zoomScalePageLayoutView="0" workbookViewId="0" topLeftCell="A43">
      <selection activeCell="M57" sqref="M57"/>
    </sheetView>
  </sheetViews>
  <sheetFormatPr defaultColWidth="5.375" defaultRowHeight="21.75" customHeight="1"/>
  <cols>
    <col min="1" max="1" width="5.375" style="5" customWidth="1"/>
    <col min="2" max="11" width="5.375" style="2" customWidth="1"/>
    <col min="12" max="12" width="4.375" style="2" customWidth="1"/>
    <col min="13" max="13" width="5.375" style="2" customWidth="1"/>
    <col min="14" max="14" width="4.375" style="2" customWidth="1"/>
    <col min="15" max="15" width="4.125" style="2" customWidth="1"/>
    <col min="16" max="16" width="2.375" style="2" customWidth="1"/>
    <col min="17" max="27" width="5.375" style="2" customWidth="1"/>
    <col min="28" max="28" width="4.375" style="2" customWidth="1"/>
    <col min="29" max="29" width="5.375" style="2" customWidth="1"/>
    <col min="30" max="30" width="4.375" style="2" customWidth="1"/>
    <col min="31" max="31" width="4.50390625" style="2" customWidth="1"/>
    <col min="32" max="16384" width="5.375" style="2" customWidth="1"/>
  </cols>
  <sheetData>
    <row r="1" spans="1:32" ht="37.5" customHeight="1">
      <c r="A1" s="272" t="s">
        <v>55</v>
      </c>
      <c r="B1" s="272"/>
      <c r="C1" s="272"/>
      <c r="D1" s="272"/>
      <c r="E1" s="272"/>
      <c r="F1" s="272"/>
      <c r="G1" s="272"/>
      <c r="H1" s="272"/>
      <c r="I1" s="272"/>
      <c r="J1" s="272"/>
      <c r="K1" s="272"/>
      <c r="L1" s="272"/>
      <c r="M1" s="272"/>
      <c r="N1" s="272"/>
      <c r="O1" s="272"/>
      <c r="P1" s="272"/>
      <c r="Q1" s="272"/>
      <c r="R1" s="272"/>
      <c r="S1" s="272"/>
      <c r="T1" s="272"/>
      <c r="U1" s="272"/>
      <c r="V1" s="272"/>
      <c r="W1" s="272"/>
      <c r="X1" s="272"/>
      <c r="Y1" s="272"/>
      <c r="Z1" s="271" t="s">
        <v>160</v>
      </c>
      <c r="AA1" s="271"/>
      <c r="AB1" s="81"/>
      <c r="AC1" s="81" t="s">
        <v>83</v>
      </c>
      <c r="AD1" s="81"/>
      <c r="AE1" s="81" t="s">
        <v>82</v>
      </c>
      <c r="AF1" s="1"/>
    </row>
    <row r="2" spans="1:32" ht="37.5" customHeight="1" thickBot="1">
      <c r="A2" s="68"/>
      <c r="B2" s="68"/>
      <c r="C2" s="68"/>
      <c r="D2" s="68"/>
      <c r="E2" s="68"/>
      <c r="F2" s="68"/>
      <c r="G2" s="68"/>
      <c r="H2" s="68"/>
      <c r="I2" s="68"/>
      <c r="J2" s="68"/>
      <c r="K2" s="68"/>
      <c r="L2" s="68"/>
      <c r="M2" s="68"/>
      <c r="N2" s="68"/>
      <c r="O2" s="68"/>
      <c r="P2" s="68"/>
      <c r="Q2" s="68"/>
      <c r="R2" s="68"/>
      <c r="S2" s="68"/>
      <c r="T2" s="68"/>
      <c r="U2" s="68"/>
      <c r="V2" s="68"/>
      <c r="W2" s="68"/>
      <c r="X2" s="68"/>
      <c r="Y2" s="68"/>
      <c r="Z2" s="69"/>
      <c r="AA2" s="69"/>
      <c r="AB2" s="70"/>
      <c r="AC2" s="298" t="s">
        <v>161</v>
      </c>
      <c r="AD2" s="298"/>
      <c r="AE2" s="298"/>
      <c r="AF2" s="1"/>
    </row>
    <row r="3" spans="1:31" ht="34.5" customHeight="1" thickBot="1">
      <c r="A3" s="71"/>
      <c r="B3" s="21"/>
      <c r="C3" s="21"/>
      <c r="D3" s="21"/>
      <c r="E3" s="21"/>
      <c r="F3" s="21"/>
      <c r="G3" s="21"/>
      <c r="H3" s="21"/>
      <c r="I3" s="72"/>
      <c r="J3" s="72" t="s">
        <v>54</v>
      </c>
      <c r="K3" s="21"/>
      <c r="L3" s="276"/>
      <c r="M3" s="276"/>
      <c r="N3" s="21" t="s">
        <v>47</v>
      </c>
      <c r="O3" s="72"/>
      <c r="P3" s="21"/>
      <c r="Q3" s="73"/>
      <c r="R3" s="77" t="s">
        <v>56</v>
      </c>
      <c r="S3" s="74"/>
      <c r="T3" s="273" t="s">
        <v>5</v>
      </c>
      <c r="U3" s="273"/>
      <c r="V3" s="273"/>
      <c r="W3" s="273"/>
      <c r="X3" s="274"/>
      <c r="Y3" s="77" t="s">
        <v>57</v>
      </c>
      <c r="Z3" s="75"/>
      <c r="AA3" s="273" t="s">
        <v>58</v>
      </c>
      <c r="AB3" s="273"/>
      <c r="AC3" s="273"/>
      <c r="AD3" s="273"/>
      <c r="AE3" s="275"/>
    </row>
    <row r="4" spans="1:31" ht="6.75" customHeight="1" thickBot="1">
      <c r="A4" s="45"/>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row>
    <row r="5" spans="1:31" ht="21.75" customHeight="1" thickTop="1">
      <c r="A5" s="46" t="s">
        <v>59</v>
      </c>
      <c r="B5" s="47"/>
      <c r="C5" s="277"/>
      <c r="D5" s="277"/>
      <c r="E5" s="277"/>
      <c r="F5" s="277"/>
      <c r="G5" s="277"/>
      <c r="H5" s="277"/>
      <c r="I5" s="277"/>
      <c r="J5" s="277"/>
      <c r="K5" s="278"/>
      <c r="L5" s="49" t="s">
        <v>60</v>
      </c>
      <c r="M5" s="48"/>
      <c r="N5" s="281"/>
      <c r="O5" s="281"/>
      <c r="P5" s="281"/>
      <c r="Q5" s="281"/>
      <c r="R5" s="281"/>
      <c r="S5" s="281"/>
      <c r="T5" s="281"/>
      <c r="U5" s="281"/>
      <c r="V5" s="281"/>
      <c r="W5" s="281"/>
      <c r="X5" s="281"/>
      <c r="Y5" s="50"/>
      <c r="Z5" s="51"/>
      <c r="AA5" s="52" t="s">
        <v>56</v>
      </c>
      <c r="AB5" s="299"/>
      <c r="AC5" s="300"/>
      <c r="AD5" s="300"/>
      <c r="AE5" s="301"/>
    </row>
    <row r="6" spans="1:31" ht="21.75" customHeight="1">
      <c r="A6" s="53"/>
      <c r="B6" s="54"/>
      <c r="C6" s="279"/>
      <c r="D6" s="279"/>
      <c r="E6" s="279"/>
      <c r="F6" s="279"/>
      <c r="G6" s="279"/>
      <c r="H6" s="279"/>
      <c r="I6" s="279"/>
      <c r="J6" s="279"/>
      <c r="K6" s="280"/>
      <c r="L6" s="31"/>
      <c r="M6" s="31"/>
      <c r="N6" s="282"/>
      <c r="O6" s="282"/>
      <c r="P6" s="282"/>
      <c r="Q6" s="282"/>
      <c r="R6" s="282"/>
      <c r="S6" s="282"/>
      <c r="T6" s="282"/>
      <c r="U6" s="282"/>
      <c r="V6" s="282"/>
      <c r="W6" s="282"/>
      <c r="X6" s="282"/>
      <c r="Y6" s="42" t="s">
        <v>61</v>
      </c>
      <c r="Z6" s="32"/>
      <c r="AA6" s="33" t="s">
        <v>57</v>
      </c>
      <c r="AB6" s="283"/>
      <c r="AC6" s="284"/>
      <c r="AD6" s="284"/>
      <c r="AE6" s="285"/>
    </row>
    <row r="7" spans="1:31" ht="21.75" customHeight="1">
      <c r="A7" s="55" t="s">
        <v>62</v>
      </c>
      <c r="B7" s="4"/>
      <c r="C7" s="302"/>
      <c r="D7" s="302"/>
      <c r="E7" s="302"/>
      <c r="F7" s="302"/>
      <c r="G7" s="302"/>
      <c r="H7" s="302"/>
      <c r="I7" s="302"/>
      <c r="J7" s="302"/>
      <c r="K7" s="302"/>
      <c r="L7" s="302"/>
      <c r="M7" s="302"/>
      <c r="N7" s="302"/>
      <c r="O7" s="302"/>
      <c r="P7" s="302"/>
      <c r="Q7" s="302"/>
      <c r="R7" s="302"/>
      <c r="S7" s="302"/>
      <c r="T7" s="303"/>
      <c r="U7" s="35" t="s">
        <v>63</v>
      </c>
      <c r="V7" s="36"/>
      <c r="W7" s="256"/>
      <c r="X7" s="256"/>
      <c r="Y7" s="256"/>
      <c r="Z7" s="29"/>
      <c r="AA7" s="30" t="s">
        <v>64</v>
      </c>
      <c r="AB7" s="258"/>
      <c r="AC7" s="259"/>
      <c r="AD7" s="259"/>
      <c r="AE7" s="260"/>
    </row>
    <row r="8" spans="1:31" ht="21.75" customHeight="1">
      <c r="A8" s="56"/>
      <c r="B8" s="38"/>
      <c r="C8" s="304"/>
      <c r="D8" s="304"/>
      <c r="E8" s="304"/>
      <c r="F8" s="304"/>
      <c r="G8" s="304"/>
      <c r="H8" s="304"/>
      <c r="I8" s="304"/>
      <c r="J8" s="304"/>
      <c r="K8" s="304"/>
      <c r="L8" s="304"/>
      <c r="M8" s="304"/>
      <c r="N8" s="304"/>
      <c r="O8" s="304"/>
      <c r="P8" s="304"/>
      <c r="Q8" s="304"/>
      <c r="R8" s="304"/>
      <c r="S8" s="304"/>
      <c r="T8" s="305"/>
      <c r="U8" s="37"/>
      <c r="V8" s="39"/>
      <c r="W8" s="257"/>
      <c r="X8" s="257"/>
      <c r="Y8" s="257"/>
      <c r="Z8" s="40" t="s">
        <v>65</v>
      </c>
      <c r="AA8" s="30" t="s">
        <v>64</v>
      </c>
      <c r="AB8" s="258"/>
      <c r="AC8" s="259"/>
      <c r="AD8" s="259"/>
      <c r="AE8" s="260"/>
    </row>
    <row r="9" spans="1:31" ht="21.75" customHeight="1">
      <c r="A9" s="55" t="s">
        <v>66</v>
      </c>
      <c r="B9" s="4"/>
      <c r="C9" s="268"/>
      <c r="D9" s="268"/>
      <c r="E9" s="41"/>
      <c r="F9" s="268"/>
      <c r="G9" s="268"/>
      <c r="H9" s="41"/>
      <c r="I9" s="41"/>
      <c r="J9" s="296"/>
      <c r="K9" s="41"/>
      <c r="L9" s="41"/>
      <c r="M9" s="268"/>
      <c r="N9" s="268"/>
      <c r="O9" s="41"/>
      <c r="P9" s="306"/>
      <c r="Q9" s="306"/>
      <c r="R9" s="41"/>
      <c r="S9" s="41"/>
      <c r="T9" s="41"/>
      <c r="U9" s="34" t="s">
        <v>67</v>
      </c>
      <c r="V9" s="57"/>
      <c r="W9" s="78"/>
      <c r="X9" s="3" t="s">
        <v>150</v>
      </c>
      <c r="Y9" s="43"/>
      <c r="Z9" s="44"/>
      <c r="AA9" s="42"/>
      <c r="AB9" s="43"/>
      <c r="AC9" s="266"/>
      <c r="AD9" s="266"/>
      <c r="AE9" s="58" t="s">
        <v>68</v>
      </c>
    </row>
    <row r="10" spans="1:31" ht="21.75" customHeight="1" thickBot="1">
      <c r="A10" s="59"/>
      <c r="B10" s="60"/>
      <c r="C10" s="269"/>
      <c r="D10" s="269"/>
      <c r="E10" s="60" t="s">
        <v>69</v>
      </c>
      <c r="F10" s="269"/>
      <c r="G10" s="269"/>
      <c r="H10" s="60" t="s">
        <v>70</v>
      </c>
      <c r="I10" s="60" t="s">
        <v>71</v>
      </c>
      <c r="J10" s="297"/>
      <c r="K10" s="60" t="s">
        <v>72</v>
      </c>
      <c r="L10" s="61" t="s">
        <v>73</v>
      </c>
      <c r="M10" s="269"/>
      <c r="N10" s="269"/>
      <c r="O10" s="62" t="s">
        <v>74</v>
      </c>
      <c r="P10" s="307"/>
      <c r="Q10" s="307"/>
      <c r="R10" s="63" t="s">
        <v>53</v>
      </c>
      <c r="S10" s="62"/>
      <c r="T10" s="60"/>
      <c r="U10" s="64"/>
      <c r="V10" s="65"/>
      <c r="W10" s="79"/>
      <c r="X10" s="66" t="s">
        <v>150</v>
      </c>
      <c r="Y10" s="60"/>
      <c r="Z10" s="66"/>
      <c r="AA10" s="60"/>
      <c r="AB10" s="60"/>
      <c r="AC10" s="261"/>
      <c r="AD10" s="261"/>
      <c r="AE10" s="67" t="s">
        <v>68</v>
      </c>
    </row>
    <row r="11" ht="6.75" customHeight="1" thickBot="1" thickTop="1"/>
    <row r="12" spans="1:31" s="11" customFormat="1" ht="21" customHeight="1" thickBot="1">
      <c r="A12" s="6" t="s">
        <v>75</v>
      </c>
      <c r="B12" s="7"/>
      <c r="C12" s="8"/>
      <c r="D12" s="7"/>
      <c r="E12" s="7"/>
      <c r="F12" s="7"/>
      <c r="G12" s="7"/>
      <c r="H12" s="7"/>
      <c r="I12" s="7"/>
      <c r="J12" s="9" t="s">
        <v>76</v>
      </c>
      <c r="K12" s="263" t="s">
        <v>85</v>
      </c>
      <c r="L12" s="264"/>
      <c r="M12" s="267" t="s">
        <v>86</v>
      </c>
      <c r="N12" s="264"/>
      <c r="O12" s="28" t="s">
        <v>148</v>
      </c>
      <c r="P12" s="3"/>
      <c r="Q12" s="6" t="s">
        <v>75</v>
      </c>
      <c r="R12" s="7"/>
      <c r="S12" s="8"/>
      <c r="T12" s="7"/>
      <c r="U12" s="7"/>
      <c r="V12" s="7"/>
      <c r="W12" s="7"/>
      <c r="X12" s="7"/>
      <c r="Y12" s="7"/>
      <c r="Z12" s="9" t="s">
        <v>76</v>
      </c>
      <c r="AA12" s="263" t="s">
        <v>85</v>
      </c>
      <c r="AB12" s="264"/>
      <c r="AC12" s="7" t="s">
        <v>86</v>
      </c>
      <c r="AD12" s="10"/>
      <c r="AE12" s="28" t="s">
        <v>148</v>
      </c>
    </row>
    <row r="13" spans="1:31" ht="22.5" customHeight="1">
      <c r="A13" s="97" t="s">
        <v>8</v>
      </c>
      <c r="B13" s="98"/>
      <c r="C13" s="99"/>
      <c r="D13" s="100" t="s">
        <v>19</v>
      </c>
      <c r="E13" s="101"/>
      <c r="F13" s="102"/>
      <c r="G13" s="102"/>
      <c r="H13" s="102"/>
      <c r="I13" s="103"/>
      <c r="J13" s="104">
        <v>8.3</v>
      </c>
      <c r="K13" s="105"/>
      <c r="L13" s="106" t="s">
        <v>84</v>
      </c>
      <c r="M13" s="107">
        <f>J13*K13</f>
        <v>0</v>
      </c>
      <c r="N13" s="108" t="s">
        <v>48</v>
      </c>
      <c r="O13" s="109">
        <v>110</v>
      </c>
      <c r="P13" s="12"/>
      <c r="Q13" s="135" t="s">
        <v>17</v>
      </c>
      <c r="R13" s="4"/>
      <c r="S13" s="136"/>
      <c r="T13" s="137" t="s">
        <v>90</v>
      </c>
      <c r="U13" s="138"/>
      <c r="V13" s="139"/>
      <c r="W13" s="139"/>
      <c r="X13" s="139"/>
      <c r="Y13" s="140"/>
      <c r="Z13" s="163">
        <v>5.8</v>
      </c>
      <c r="AA13" s="201"/>
      <c r="AB13" s="155" t="s">
        <v>6</v>
      </c>
      <c r="AC13" s="142">
        <f aca="true" t="shared" si="0" ref="AC13:AC58">Z13*AA13</f>
        <v>0</v>
      </c>
      <c r="AD13" s="143" t="s">
        <v>49</v>
      </c>
      <c r="AE13" s="144">
        <v>30</v>
      </c>
    </row>
    <row r="14" spans="1:31" ht="22.5" customHeight="1">
      <c r="A14" s="110" t="s">
        <v>9</v>
      </c>
      <c r="B14" s="111"/>
      <c r="C14" s="112"/>
      <c r="D14" s="113" t="s">
        <v>20</v>
      </c>
      <c r="E14" s="114"/>
      <c r="F14" s="115"/>
      <c r="G14" s="115"/>
      <c r="H14" s="115"/>
      <c r="I14" s="116"/>
      <c r="J14" s="117">
        <v>6.7</v>
      </c>
      <c r="K14" s="118">
        <v>0</v>
      </c>
      <c r="L14" s="119" t="s">
        <v>84</v>
      </c>
      <c r="M14" s="120">
        <f>J14*K14</f>
        <v>0</v>
      </c>
      <c r="N14" s="121" t="s">
        <v>48</v>
      </c>
      <c r="O14" s="122">
        <v>110</v>
      </c>
      <c r="P14" s="12"/>
      <c r="Q14" s="110" t="s">
        <v>9</v>
      </c>
      <c r="R14" s="111"/>
      <c r="S14" s="112"/>
      <c r="T14" s="113" t="s">
        <v>91</v>
      </c>
      <c r="U14" s="114"/>
      <c r="V14" s="115"/>
      <c r="W14" s="115"/>
      <c r="X14" s="115"/>
      <c r="Y14" s="116"/>
      <c r="Z14" s="164">
        <v>5.2</v>
      </c>
      <c r="AA14" s="118"/>
      <c r="AB14" s="158" t="s">
        <v>6</v>
      </c>
      <c r="AC14" s="120">
        <f t="shared" si="0"/>
        <v>0</v>
      </c>
      <c r="AD14" s="121" t="s">
        <v>48</v>
      </c>
      <c r="AE14" s="122">
        <v>30</v>
      </c>
    </row>
    <row r="15" spans="1:31" ht="22.5" customHeight="1">
      <c r="A15" s="110" t="s">
        <v>9</v>
      </c>
      <c r="B15" s="111"/>
      <c r="C15" s="112"/>
      <c r="D15" s="113" t="s">
        <v>21</v>
      </c>
      <c r="E15" s="114"/>
      <c r="F15" s="115"/>
      <c r="G15" s="115"/>
      <c r="H15" s="115"/>
      <c r="I15" s="116"/>
      <c r="J15" s="117">
        <v>4.4</v>
      </c>
      <c r="K15" s="118">
        <v>0</v>
      </c>
      <c r="L15" s="119" t="s">
        <v>84</v>
      </c>
      <c r="M15" s="120">
        <f>J15*K15</f>
        <v>0</v>
      </c>
      <c r="N15" s="121" t="s">
        <v>48</v>
      </c>
      <c r="O15" s="122">
        <v>220</v>
      </c>
      <c r="P15" s="12"/>
      <c r="Q15" s="82" t="s">
        <v>9</v>
      </c>
      <c r="R15" s="145"/>
      <c r="S15" s="90"/>
      <c r="T15" s="146" t="s">
        <v>92</v>
      </c>
      <c r="U15" s="147"/>
      <c r="V15" s="148"/>
      <c r="W15" s="148"/>
      <c r="X15" s="148"/>
      <c r="Y15" s="149"/>
      <c r="Z15" s="96">
        <v>4.3</v>
      </c>
      <c r="AA15" s="202"/>
      <c r="AB15" s="93" t="s">
        <v>6</v>
      </c>
      <c r="AC15" s="26">
        <f t="shared" si="0"/>
        <v>0</v>
      </c>
      <c r="AD15" s="94" t="s">
        <v>49</v>
      </c>
      <c r="AE15" s="76">
        <v>30</v>
      </c>
    </row>
    <row r="16" spans="1:31" ht="22.5" customHeight="1">
      <c r="A16" s="110" t="s">
        <v>9</v>
      </c>
      <c r="B16" s="111"/>
      <c r="C16" s="112"/>
      <c r="D16" s="113" t="s">
        <v>22</v>
      </c>
      <c r="E16" s="114"/>
      <c r="F16" s="115"/>
      <c r="G16" s="115"/>
      <c r="H16" s="115"/>
      <c r="I16" s="116"/>
      <c r="J16" s="117">
        <v>2.7</v>
      </c>
      <c r="K16" s="118">
        <v>0</v>
      </c>
      <c r="L16" s="119" t="s">
        <v>84</v>
      </c>
      <c r="M16" s="120">
        <f aca="true" t="shared" si="1" ref="M16:M40">J16*K16</f>
        <v>0</v>
      </c>
      <c r="N16" s="121" t="s">
        <v>48</v>
      </c>
      <c r="O16" s="122">
        <v>330</v>
      </c>
      <c r="P16" s="12"/>
      <c r="Q16" s="165" t="s">
        <v>107</v>
      </c>
      <c r="R16" s="12"/>
      <c r="T16" s="166" t="s">
        <v>113</v>
      </c>
      <c r="U16" s="167"/>
      <c r="V16" s="167"/>
      <c r="W16" s="167"/>
      <c r="X16" s="167"/>
      <c r="Y16" s="168"/>
      <c r="Z16" s="163">
        <v>7.9</v>
      </c>
      <c r="AA16" s="169"/>
      <c r="AB16" s="170" t="s">
        <v>84</v>
      </c>
      <c r="AC16" s="171">
        <f t="shared" si="0"/>
        <v>0</v>
      </c>
      <c r="AD16" s="172" t="s">
        <v>48</v>
      </c>
      <c r="AE16" s="95">
        <v>50</v>
      </c>
    </row>
    <row r="17" spans="1:31" ht="22.5" customHeight="1">
      <c r="A17" s="110" t="s">
        <v>9</v>
      </c>
      <c r="B17" s="111"/>
      <c r="C17" s="112"/>
      <c r="D17" s="113" t="s">
        <v>136</v>
      </c>
      <c r="E17" s="114"/>
      <c r="F17" s="115"/>
      <c r="G17" s="115"/>
      <c r="H17" s="115"/>
      <c r="I17" s="116"/>
      <c r="J17" s="117">
        <v>2.3</v>
      </c>
      <c r="K17" s="118">
        <v>0</v>
      </c>
      <c r="L17" s="119" t="s">
        <v>84</v>
      </c>
      <c r="M17" s="120">
        <f t="shared" si="1"/>
        <v>0</v>
      </c>
      <c r="N17" s="121" t="s">
        <v>48</v>
      </c>
      <c r="O17" s="122">
        <v>440</v>
      </c>
      <c r="P17" s="12"/>
      <c r="Q17" s="110" t="s">
        <v>9</v>
      </c>
      <c r="R17" s="112"/>
      <c r="S17" s="177"/>
      <c r="T17" s="178" t="s">
        <v>142</v>
      </c>
      <c r="U17" s="179"/>
      <c r="V17" s="179"/>
      <c r="W17" s="179"/>
      <c r="X17" s="179"/>
      <c r="Y17" s="180"/>
      <c r="Z17" s="164">
        <v>9.6</v>
      </c>
      <c r="AA17" s="181"/>
      <c r="AB17" s="158" t="s">
        <v>84</v>
      </c>
      <c r="AC17" s="120">
        <f t="shared" si="0"/>
        <v>0</v>
      </c>
      <c r="AD17" s="121" t="s">
        <v>48</v>
      </c>
      <c r="AE17" s="122">
        <v>50</v>
      </c>
    </row>
    <row r="18" spans="1:31" ht="22.5" customHeight="1">
      <c r="A18" s="123" t="s">
        <v>9</v>
      </c>
      <c r="B18" s="124"/>
      <c r="C18" s="125"/>
      <c r="D18" s="126" t="s">
        <v>23</v>
      </c>
      <c r="E18" s="127"/>
      <c r="F18" s="128"/>
      <c r="G18" s="128"/>
      <c r="H18" s="128"/>
      <c r="I18" s="129"/>
      <c r="J18" s="130">
        <v>1.8</v>
      </c>
      <c r="K18" s="200">
        <v>0</v>
      </c>
      <c r="L18" s="131" t="s">
        <v>84</v>
      </c>
      <c r="M18" s="132">
        <f t="shared" si="1"/>
        <v>0</v>
      </c>
      <c r="N18" s="133" t="s">
        <v>50</v>
      </c>
      <c r="O18" s="134">
        <v>550</v>
      </c>
      <c r="P18" s="12"/>
      <c r="Q18" s="110" t="s">
        <v>9</v>
      </c>
      <c r="R18" s="112"/>
      <c r="S18" s="177"/>
      <c r="T18" s="178" t="s">
        <v>114</v>
      </c>
      <c r="U18" s="179"/>
      <c r="V18" s="179"/>
      <c r="W18" s="179"/>
      <c r="X18" s="179"/>
      <c r="Y18" s="180"/>
      <c r="Z18" s="164">
        <v>11.3</v>
      </c>
      <c r="AA18" s="181"/>
      <c r="AB18" s="158" t="s">
        <v>84</v>
      </c>
      <c r="AC18" s="120">
        <f t="shared" si="0"/>
        <v>0</v>
      </c>
      <c r="AD18" s="121" t="s">
        <v>48</v>
      </c>
      <c r="AE18" s="122">
        <v>50</v>
      </c>
    </row>
    <row r="19" spans="1:31" ht="22.5" customHeight="1">
      <c r="A19" s="89" t="s">
        <v>10</v>
      </c>
      <c r="B19" s="13"/>
      <c r="C19" s="18"/>
      <c r="D19" s="83" t="s">
        <v>24</v>
      </c>
      <c r="E19" s="14"/>
      <c r="F19" s="15"/>
      <c r="G19" s="15"/>
      <c r="H19" s="15"/>
      <c r="I19" s="85"/>
      <c r="J19" s="87">
        <v>0.1</v>
      </c>
      <c r="K19" s="80">
        <v>0</v>
      </c>
      <c r="L19" s="16" t="s">
        <v>140</v>
      </c>
      <c r="M19" s="25">
        <f t="shared" si="1"/>
        <v>0</v>
      </c>
      <c r="N19" s="17" t="s">
        <v>49</v>
      </c>
      <c r="O19" s="27">
        <v>250</v>
      </c>
      <c r="P19" s="12"/>
      <c r="Q19" s="110" t="s">
        <v>9</v>
      </c>
      <c r="R19" s="112"/>
      <c r="S19" s="177"/>
      <c r="T19" s="178" t="s">
        <v>115</v>
      </c>
      <c r="U19" s="179"/>
      <c r="V19" s="179"/>
      <c r="W19" s="179"/>
      <c r="X19" s="179"/>
      <c r="Y19" s="180"/>
      <c r="Z19" s="164">
        <v>14.69</v>
      </c>
      <c r="AA19" s="181"/>
      <c r="AB19" s="158" t="s">
        <v>84</v>
      </c>
      <c r="AC19" s="120">
        <f t="shared" si="0"/>
        <v>0</v>
      </c>
      <c r="AD19" s="121" t="s">
        <v>48</v>
      </c>
      <c r="AE19" s="122">
        <v>50</v>
      </c>
    </row>
    <row r="20" spans="1:31" ht="22.5" customHeight="1">
      <c r="A20" s="135" t="s">
        <v>11</v>
      </c>
      <c r="B20" s="4"/>
      <c r="C20" s="136"/>
      <c r="D20" s="137" t="s">
        <v>25</v>
      </c>
      <c r="E20" s="138"/>
      <c r="F20" s="139"/>
      <c r="G20" s="139"/>
      <c r="H20" s="139"/>
      <c r="I20" s="140"/>
      <c r="J20" s="104">
        <v>5</v>
      </c>
      <c r="K20" s="201"/>
      <c r="L20" s="141" t="s">
        <v>84</v>
      </c>
      <c r="M20" s="142">
        <f t="shared" si="1"/>
        <v>0</v>
      </c>
      <c r="N20" s="143" t="s">
        <v>49</v>
      </c>
      <c r="O20" s="144">
        <v>100</v>
      </c>
      <c r="P20" s="12"/>
      <c r="Q20" s="110" t="s">
        <v>9</v>
      </c>
      <c r="R20" s="112"/>
      <c r="S20" s="182"/>
      <c r="T20" s="178" t="s">
        <v>116</v>
      </c>
      <c r="U20" s="182"/>
      <c r="V20" s="183"/>
      <c r="W20" s="115"/>
      <c r="X20" s="115"/>
      <c r="Y20" s="184"/>
      <c r="Z20" s="164">
        <v>19.21</v>
      </c>
      <c r="AA20" s="181"/>
      <c r="AB20" s="158" t="s">
        <v>84</v>
      </c>
      <c r="AC20" s="120">
        <f t="shared" si="0"/>
        <v>0</v>
      </c>
      <c r="AD20" s="121" t="s">
        <v>49</v>
      </c>
      <c r="AE20" s="185"/>
    </row>
    <row r="21" spans="1:31" ht="22.5" customHeight="1">
      <c r="A21" s="110" t="s">
        <v>9</v>
      </c>
      <c r="B21" s="111"/>
      <c r="C21" s="112"/>
      <c r="D21" s="113" t="s">
        <v>26</v>
      </c>
      <c r="E21" s="114"/>
      <c r="F21" s="115"/>
      <c r="G21" s="115"/>
      <c r="H21" s="115"/>
      <c r="I21" s="116"/>
      <c r="J21" s="117">
        <v>4.3</v>
      </c>
      <c r="K21" s="118">
        <v>0</v>
      </c>
      <c r="L21" s="119" t="s">
        <v>84</v>
      </c>
      <c r="M21" s="120">
        <f t="shared" si="1"/>
        <v>0</v>
      </c>
      <c r="N21" s="121" t="s">
        <v>50</v>
      </c>
      <c r="O21" s="122">
        <v>100</v>
      </c>
      <c r="P21" s="12"/>
      <c r="Q21" s="82" t="s">
        <v>9</v>
      </c>
      <c r="R21" s="90"/>
      <c r="S21" s="173"/>
      <c r="T21" s="91" t="s">
        <v>117</v>
      </c>
      <c r="U21" s="173"/>
      <c r="V21" s="174"/>
      <c r="W21" s="148"/>
      <c r="X21" s="148"/>
      <c r="Y21" s="175"/>
      <c r="Z21" s="96">
        <v>22.6</v>
      </c>
      <c r="AA21" s="92"/>
      <c r="AB21" s="93" t="s">
        <v>84</v>
      </c>
      <c r="AC21" s="26">
        <f t="shared" si="0"/>
        <v>0</v>
      </c>
      <c r="AD21" s="94" t="s">
        <v>49</v>
      </c>
      <c r="AE21" s="176" t="s">
        <v>149</v>
      </c>
    </row>
    <row r="22" spans="1:31" ht="22.5" customHeight="1">
      <c r="A22" s="110" t="s">
        <v>9</v>
      </c>
      <c r="B22" s="111"/>
      <c r="C22" s="112"/>
      <c r="D22" s="113" t="s">
        <v>27</v>
      </c>
      <c r="E22" s="114"/>
      <c r="F22" s="115"/>
      <c r="G22" s="115"/>
      <c r="H22" s="115"/>
      <c r="I22" s="116"/>
      <c r="J22" s="117">
        <v>3.5</v>
      </c>
      <c r="K22" s="118">
        <v>0</v>
      </c>
      <c r="L22" s="119" t="s">
        <v>84</v>
      </c>
      <c r="M22" s="120">
        <f t="shared" si="1"/>
        <v>0</v>
      </c>
      <c r="N22" s="121" t="s">
        <v>50</v>
      </c>
      <c r="O22" s="122">
        <v>100</v>
      </c>
      <c r="P22" s="12"/>
      <c r="Q22" s="165" t="s">
        <v>108</v>
      </c>
      <c r="R22" s="136"/>
      <c r="S22" s="186"/>
      <c r="T22" s="187" t="s">
        <v>43</v>
      </c>
      <c r="U22" s="186"/>
      <c r="V22" s="188"/>
      <c r="W22" s="139"/>
      <c r="X22" s="139"/>
      <c r="Y22" s="189"/>
      <c r="Z22" s="163">
        <v>11.6</v>
      </c>
      <c r="AA22" s="205"/>
      <c r="AB22" s="141" t="s">
        <v>6</v>
      </c>
      <c r="AC22" s="142">
        <f t="shared" si="0"/>
        <v>0</v>
      </c>
      <c r="AD22" s="143" t="s">
        <v>49</v>
      </c>
      <c r="AE22" s="190" t="s">
        <v>149</v>
      </c>
    </row>
    <row r="23" spans="1:31" ht="22.5" customHeight="1">
      <c r="A23" s="110" t="s">
        <v>9</v>
      </c>
      <c r="B23" s="111"/>
      <c r="C23" s="112"/>
      <c r="D23" s="113" t="s">
        <v>28</v>
      </c>
      <c r="E23" s="114"/>
      <c r="F23" s="115"/>
      <c r="G23" s="115"/>
      <c r="H23" s="115"/>
      <c r="I23" s="116"/>
      <c r="J23" s="117">
        <v>2.8</v>
      </c>
      <c r="K23" s="118">
        <v>0</v>
      </c>
      <c r="L23" s="119" t="s">
        <v>84</v>
      </c>
      <c r="M23" s="120">
        <f t="shared" si="1"/>
        <v>0</v>
      </c>
      <c r="N23" s="121" t="s">
        <v>50</v>
      </c>
      <c r="O23" s="122">
        <v>100</v>
      </c>
      <c r="P23" s="12"/>
      <c r="Q23" s="110" t="s">
        <v>9</v>
      </c>
      <c r="R23" s="112"/>
      <c r="S23" s="182"/>
      <c r="T23" s="178" t="s">
        <v>118</v>
      </c>
      <c r="U23" s="182"/>
      <c r="V23" s="183"/>
      <c r="W23" s="115"/>
      <c r="X23" s="115"/>
      <c r="Y23" s="184"/>
      <c r="Z23" s="164">
        <v>10.6</v>
      </c>
      <c r="AA23" s="181"/>
      <c r="AB23" s="119" t="s">
        <v>6</v>
      </c>
      <c r="AC23" s="120">
        <f t="shared" si="0"/>
        <v>0</v>
      </c>
      <c r="AD23" s="121" t="s">
        <v>50</v>
      </c>
      <c r="AE23" s="185" t="s">
        <v>149</v>
      </c>
    </row>
    <row r="24" spans="1:31" ht="22.5" customHeight="1">
      <c r="A24" s="110" t="s">
        <v>9</v>
      </c>
      <c r="B24" s="111"/>
      <c r="C24" s="112"/>
      <c r="D24" s="113" t="s">
        <v>29</v>
      </c>
      <c r="E24" s="114"/>
      <c r="F24" s="115"/>
      <c r="G24" s="115"/>
      <c r="H24" s="115"/>
      <c r="I24" s="116"/>
      <c r="J24" s="117">
        <v>2.1</v>
      </c>
      <c r="K24" s="118">
        <v>0</v>
      </c>
      <c r="L24" s="119" t="s">
        <v>84</v>
      </c>
      <c r="M24" s="120">
        <f t="shared" si="1"/>
        <v>0</v>
      </c>
      <c r="N24" s="121" t="s">
        <v>50</v>
      </c>
      <c r="O24" s="122">
        <v>100</v>
      </c>
      <c r="P24" s="12"/>
      <c r="Q24" s="82" t="s">
        <v>9</v>
      </c>
      <c r="R24" s="90"/>
      <c r="S24" s="147"/>
      <c r="T24" s="91" t="s">
        <v>119</v>
      </c>
      <c r="U24" s="147"/>
      <c r="V24" s="148"/>
      <c r="W24" s="148"/>
      <c r="X24" s="148"/>
      <c r="Y24" s="148"/>
      <c r="Z24" s="96">
        <v>9.6</v>
      </c>
      <c r="AA24" s="92"/>
      <c r="AB24" s="150" t="s">
        <v>6</v>
      </c>
      <c r="AC24" s="26">
        <f t="shared" si="0"/>
        <v>0</v>
      </c>
      <c r="AD24" s="94" t="s">
        <v>50</v>
      </c>
      <c r="AE24" s="176">
        <v>30</v>
      </c>
    </row>
    <row r="25" spans="1:31" ht="22.5" customHeight="1">
      <c r="A25" s="110" t="s">
        <v>9</v>
      </c>
      <c r="B25" s="111"/>
      <c r="C25" s="112"/>
      <c r="D25" s="113" t="s">
        <v>137</v>
      </c>
      <c r="E25" s="114"/>
      <c r="F25" s="115"/>
      <c r="G25" s="115"/>
      <c r="H25" s="115"/>
      <c r="I25" s="116"/>
      <c r="J25" s="117">
        <v>1.8</v>
      </c>
      <c r="K25" s="118">
        <v>0</v>
      </c>
      <c r="L25" s="119" t="s">
        <v>84</v>
      </c>
      <c r="M25" s="120">
        <f t="shared" si="1"/>
        <v>0</v>
      </c>
      <c r="N25" s="121" t="s">
        <v>50</v>
      </c>
      <c r="O25" s="122">
        <v>100</v>
      </c>
      <c r="P25" s="12"/>
      <c r="Q25" s="165" t="s">
        <v>145</v>
      </c>
      <c r="R25" s="136"/>
      <c r="S25" s="138"/>
      <c r="T25" s="187" t="s">
        <v>143</v>
      </c>
      <c r="U25" s="138"/>
      <c r="V25" s="139"/>
      <c r="W25" s="139"/>
      <c r="X25" s="139"/>
      <c r="Y25" s="139"/>
      <c r="Z25" s="163">
        <v>20.8</v>
      </c>
      <c r="AA25" s="205"/>
      <c r="AB25" s="141" t="s">
        <v>6</v>
      </c>
      <c r="AC25" s="142">
        <f t="shared" si="0"/>
        <v>0</v>
      </c>
      <c r="AD25" s="143" t="s">
        <v>50</v>
      </c>
      <c r="AE25" s="190">
        <v>30</v>
      </c>
    </row>
    <row r="26" spans="1:31" ht="22.5" customHeight="1">
      <c r="A26" s="123" t="s">
        <v>9</v>
      </c>
      <c r="B26" s="124"/>
      <c r="C26" s="125"/>
      <c r="D26" s="126" t="s">
        <v>30</v>
      </c>
      <c r="E26" s="127"/>
      <c r="F26" s="128"/>
      <c r="G26" s="128"/>
      <c r="H26" s="128"/>
      <c r="I26" s="129"/>
      <c r="J26" s="130">
        <v>1.3</v>
      </c>
      <c r="K26" s="200">
        <v>0</v>
      </c>
      <c r="L26" s="131" t="s">
        <v>84</v>
      </c>
      <c r="M26" s="132">
        <f t="shared" si="1"/>
        <v>0</v>
      </c>
      <c r="N26" s="133" t="s">
        <v>50</v>
      </c>
      <c r="O26" s="134">
        <v>20</v>
      </c>
      <c r="P26" s="12"/>
      <c r="Q26" s="123" t="s">
        <v>9</v>
      </c>
      <c r="R26" s="125"/>
      <c r="S26" s="127"/>
      <c r="T26" s="191" t="s">
        <v>144</v>
      </c>
      <c r="U26" s="127"/>
      <c r="V26" s="128"/>
      <c r="W26" s="128"/>
      <c r="X26" s="128"/>
      <c r="Y26" s="128"/>
      <c r="Z26" s="192">
        <v>14</v>
      </c>
      <c r="AA26" s="206"/>
      <c r="AB26" s="131" t="s">
        <v>6</v>
      </c>
      <c r="AC26" s="132">
        <f t="shared" si="0"/>
        <v>0</v>
      </c>
      <c r="AD26" s="133" t="s">
        <v>50</v>
      </c>
      <c r="AE26" s="193">
        <v>30</v>
      </c>
    </row>
    <row r="27" spans="1:31" ht="22.5" customHeight="1">
      <c r="A27" s="135" t="s">
        <v>42</v>
      </c>
      <c r="B27" s="4"/>
      <c r="C27" s="136"/>
      <c r="D27" s="137" t="s">
        <v>31</v>
      </c>
      <c r="E27" s="138"/>
      <c r="F27" s="139"/>
      <c r="G27" s="139"/>
      <c r="H27" s="139"/>
      <c r="I27" s="140"/>
      <c r="J27" s="104">
        <v>6.7</v>
      </c>
      <c r="K27" s="201">
        <v>0</v>
      </c>
      <c r="L27" s="141" t="s">
        <v>84</v>
      </c>
      <c r="M27" s="142">
        <f t="shared" si="1"/>
        <v>0</v>
      </c>
      <c r="N27" s="143" t="s">
        <v>50</v>
      </c>
      <c r="O27" s="144">
        <v>110</v>
      </c>
      <c r="P27" s="12"/>
      <c r="Q27" s="194" t="s">
        <v>109</v>
      </c>
      <c r="R27" s="136"/>
      <c r="S27" s="138"/>
      <c r="T27" s="187" t="s">
        <v>120</v>
      </c>
      <c r="U27" s="138"/>
      <c r="V27" s="139"/>
      <c r="W27" s="139"/>
      <c r="X27" s="139"/>
      <c r="Y27" s="139"/>
      <c r="Z27" s="163">
        <v>4</v>
      </c>
      <c r="AA27" s="205"/>
      <c r="AB27" s="141" t="s">
        <v>6</v>
      </c>
      <c r="AC27" s="142">
        <f t="shared" si="0"/>
        <v>0</v>
      </c>
      <c r="AD27" s="143" t="s">
        <v>50</v>
      </c>
      <c r="AE27" s="190">
        <v>30</v>
      </c>
    </row>
    <row r="28" spans="1:31" ht="22.5" customHeight="1">
      <c r="A28" s="110" t="s">
        <v>9</v>
      </c>
      <c r="B28" s="111"/>
      <c r="C28" s="112"/>
      <c r="D28" s="113" t="s">
        <v>32</v>
      </c>
      <c r="E28" s="114"/>
      <c r="F28" s="115"/>
      <c r="G28" s="115"/>
      <c r="H28" s="115"/>
      <c r="I28" s="116"/>
      <c r="J28" s="117">
        <v>5.3</v>
      </c>
      <c r="K28" s="118">
        <v>0</v>
      </c>
      <c r="L28" s="119" t="s">
        <v>84</v>
      </c>
      <c r="M28" s="120">
        <f t="shared" si="1"/>
        <v>0</v>
      </c>
      <c r="N28" s="121" t="s">
        <v>49</v>
      </c>
      <c r="O28" s="122">
        <v>110</v>
      </c>
      <c r="P28" s="12"/>
      <c r="Q28" s="110" t="s">
        <v>9</v>
      </c>
      <c r="R28" s="112"/>
      <c r="S28" s="114"/>
      <c r="T28" s="178" t="s">
        <v>121</v>
      </c>
      <c r="U28" s="114"/>
      <c r="V28" s="115"/>
      <c r="W28" s="115"/>
      <c r="X28" s="115"/>
      <c r="Y28" s="115"/>
      <c r="Z28" s="164">
        <v>3.8</v>
      </c>
      <c r="AA28" s="181"/>
      <c r="AB28" s="119" t="s">
        <v>6</v>
      </c>
      <c r="AC28" s="120">
        <f t="shared" si="0"/>
        <v>0</v>
      </c>
      <c r="AD28" s="121" t="s">
        <v>50</v>
      </c>
      <c r="AE28" s="185">
        <v>30</v>
      </c>
    </row>
    <row r="29" spans="1:31" ht="22.5" customHeight="1">
      <c r="A29" s="82" t="s">
        <v>9</v>
      </c>
      <c r="B29" s="145"/>
      <c r="C29" s="90"/>
      <c r="D29" s="146" t="s">
        <v>33</v>
      </c>
      <c r="E29" s="147"/>
      <c r="F29" s="148"/>
      <c r="G29" s="148"/>
      <c r="H29" s="148"/>
      <c r="I29" s="149"/>
      <c r="J29" s="87">
        <v>2.2</v>
      </c>
      <c r="K29" s="202">
        <v>0</v>
      </c>
      <c r="L29" s="150" t="s">
        <v>84</v>
      </c>
      <c r="M29" s="26">
        <f t="shared" si="1"/>
        <v>0</v>
      </c>
      <c r="N29" s="94" t="s">
        <v>48</v>
      </c>
      <c r="O29" s="76">
        <v>110</v>
      </c>
      <c r="P29" s="12"/>
      <c r="Q29" s="82" t="s">
        <v>9</v>
      </c>
      <c r="R29" s="90"/>
      <c r="S29" s="147"/>
      <c r="T29" s="91" t="s">
        <v>122</v>
      </c>
      <c r="U29" s="147"/>
      <c r="V29" s="148"/>
      <c r="W29" s="148"/>
      <c r="X29" s="148"/>
      <c r="Y29" s="148"/>
      <c r="Z29" s="96">
        <v>3.5</v>
      </c>
      <c r="AA29" s="92"/>
      <c r="AB29" s="150" t="s">
        <v>6</v>
      </c>
      <c r="AC29" s="26">
        <f t="shared" si="0"/>
        <v>0</v>
      </c>
      <c r="AD29" s="94" t="s">
        <v>50</v>
      </c>
      <c r="AE29" s="176">
        <v>30</v>
      </c>
    </row>
    <row r="30" spans="1:31" ht="22.5" customHeight="1">
      <c r="A30" s="89" t="s">
        <v>12</v>
      </c>
      <c r="B30" s="13"/>
      <c r="C30" s="18"/>
      <c r="D30" s="83" t="s">
        <v>34</v>
      </c>
      <c r="E30" s="14"/>
      <c r="F30" s="15"/>
      <c r="G30" s="15"/>
      <c r="H30" s="15"/>
      <c r="I30" s="85"/>
      <c r="J30" s="87">
        <v>0.5</v>
      </c>
      <c r="K30" s="80">
        <v>0</v>
      </c>
      <c r="L30" s="16" t="s">
        <v>84</v>
      </c>
      <c r="M30" s="25">
        <f t="shared" si="1"/>
        <v>0</v>
      </c>
      <c r="N30" s="17" t="s">
        <v>50</v>
      </c>
      <c r="O30" s="27">
        <v>20</v>
      </c>
      <c r="P30" s="12"/>
      <c r="Q30" s="194" t="s">
        <v>110</v>
      </c>
      <c r="R30" s="136"/>
      <c r="S30" s="138"/>
      <c r="T30" s="187" t="s">
        <v>123</v>
      </c>
      <c r="U30" s="138"/>
      <c r="V30" s="139"/>
      <c r="W30" s="139"/>
      <c r="X30" s="139"/>
      <c r="Y30" s="139"/>
      <c r="Z30" s="163">
        <v>0.76</v>
      </c>
      <c r="AA30" s="205"/>
      <c r="AB30" s="141" t="s">
        <v>140</v>
      </c>
      <c r="AC30" s="142">
        <f t="shared" si="0"/>
        <v>0</v>
      </c>
      <c r="AD30" s="143" t="s">
        <v>50</v>
      </c>
      <c r="AE30" s="190">
        <v>30</v>
      </c>
    </row>
    <row r="31" spans="1:31" ht="22.5" customHeight="1">
      <c r="A31" s="89" t="s">
        <v>13</v>
      </c>
      <c r="B31" s="13"/>
      <c r="C31" s="18"/>
      <c r="D31" s="83" t="s">
        <v>35</v>
      </c>
      <c r="E31" s="14"/>
      <c r="F31" s="15"/>
      <c r="G31" s="15"/>
      <c r="H31" s="15"/>
      <c r="I31" s="85"/>
      <c r="J31" s="87">
        <v>6.1</v>
      </c>
      <c r="K31" s="80"/>
      <c r="L31" s="16" t="s">
        <v>84</v>
      </c>
      <c r="M31" s="25">
        <f t="shared" si="1"/>
        <v>0</v>
      </c>
      <c r="N31" s="17" t="s">
        <v>49</v>
      </c>
      <c r="O31" s="27">
        <v>150</v>
      </c>
      <c r="P31" s="12"/>
      <c r="Q31" s="123" t="s">
        <v>9</v>
      </c>
      <c r="R31" s="125"/>
      <c r="S31" s="127"/>
      <c r="T31" s="191" t="s">
        <v>124</v>
      </c>
      <c r="U31" s="127"/>
      <c r="V31" s="128"/>
      <c r="W31" s="128"/>
      <c r="X31" s="128"/>
      <c r="Y31" s="128"/>
      <c r="Z31" s="192">
        <v>0.77</v>
      </c>
      <c r="AA31" s="206"/>
      <c r="AB31" s="131" t="s">
        <v>140</v>
      </c>
      <c r="AC31" s="132">
        <f t="shared" si="0"/>
        <v>0</v>
      </c>
      <c r="AD31" s="133" t="s">
        <v>49</v>
      </c>
      <c r="AE31" s="193">
        <v>30</v>
      </c>
    </row>
    <row r="32" spans="1:31" ht="22.5" customHeight="1">
      <c r="A32" s="151" t="s">
        <v>135</v>
      </c>
      <c r="B32" s="4"/>
      <c r="C32" s="136"/>
      <c r="D32" s="137" t="s">
        <v>36</v>
      </c>
      <c r="E32" s="138"/>
      <c r="F32" s="139"/>
      <c r="G32" s="139"/>
      <c r="H32" s="139"/>
      <c r="I32" s="140"/>
      <c r="J32" s="104">
        <v>4</v>
      </c>
      <c r="K32" s="201"/>
      <c r="L32" s="141" t="s">
        <v>84</v>
      </c>
      <c r="M32" s="142">
        <f t="shared" si="1"/>
        <v>0</v>
      </c>
      <c r="N32" s="143" t="s">
        <v>51</v>
      </c>
      <c r="O32" s="152">
        <v>200</v>
      </c>
      <c r="P32" s="12"/>
      <c r="Q32" s="165" t="s">
        <v>44</v>
      </c>
      <c r="R32" s="136"/>
      <c r="S32" s="138"/>
      <c r="T32" s="187" t="s">
        <v>125</v>
      </c>
      <c r="U32" s="138"/>
      <c r="V32" s="139"/>
      <c r="W32" s="139"/>
      <c r="X32" s="139"/>
      <c r="Y32" s="139"/>
      <c r="Z32" s="163">
        <f>9.52*1.5</f>
        <v>14.28</v>
      </c>
      <c r="AA32" s="205"/>
      <c r="AB32" s="141" t="s">
        <v>84</v>
      </c>
      <c r="AC32" s="142">
        <f t="shared" si="0"/>
        <v>0</v>
      </c>
      <c r="AD32" s="143" t="s">
        <v>48</v>
      </c>
      <c r="AE32" s="190"/>
    </row>
    <row r="33" spans="1:31" ht="22.5" customHeight="1">
      <c r="A33" s="123" t="s">
        <v>9</v>
      </c>
      <c r="B33" s="124"/>
      <c r="C33" s="125"/>
      <c r="D33" s="126" t="s">
        <v>37</v>
      </c>
      <c r="E33" s="127"/>
      <c r="F33" s="128"/>
      <c r="G33" s="128"/>
      <c r="H33" s="128"/>
      <c r="I33" s="129"/>
      <c r="J33" s="130"/>
      <c r="K33" s="200"/>
      <c r="L33" s="131" t="s">
        <v>84</v>
      </c>
      <c r="M33" s="132">
        <f t="shared" si="1"/>
        <v>0</v>
      </c>
      <c r="N33" s="133" t="s">
        <v>48</v>
      </c>
      <c r="O33" s="153">
        <v>200</v>
      </c>
      <c r="P33" s="12"/>
      <c r="Q33" s="110" t="s">
        <v>9</v>
      </c>
      <c r="R33" s="112"/>
      <c r="S33" s="114"/>
      <c r="T33" s="178" t="s">
        <v>146</v>
      </c>
      <c r="U33" s="114"/>
      <c r="V33" s="115"/>
      <c r="W33" s="115"/>
      <c r="X33" s="115"/>
      <c r="Y33" s="115"/>
      <c r="Z33" s="164">
        <v>19.1</v>
      </c>
      <c r="AA33" s="181"/>
      <c r="AB33" s="119" t="s">
        <v>84</v>
      </c>
      <c r="AC33" s="120">
        <f t="shared" si="0"/>
        <v>0</v>
      </c>
      <c r="AD33" s="121" t="s">
        <v>50</v>
      </c>
      <c r="AE33" s="185"/>
    </row>
    <row r="34" spans="1:31" ht="22.5" customHeight="1">
      <c r="A34" s="86" t="s">
        <v>14</v>
      </c>
      <c r="B34" s="13"/>
      <c r="C34" s="18"/>
      <c r="D34" s="84" t="s">
        <v>38</v>
      </c>
      <c r="E34" s="14"/>
      <c r="F34" s="15"/>
      <c r="G34" s="15"/>
      <c r="H34" s="15"/>
      <c r="I34" s="85"/>
      <c r="J34" s="88">
        <v>2.2</v>
      </c>
      <c r="K34" s="80"/>
      <c r="L34" s="16" t="s">
        <v>84</v>
      </c>
      <c r="M34" s="25">
        <f t="shared" si="1"/>
        <v>0</v>
      </c>
      <c r="N34" s="17" t="s">
        <v>48</v>
      </c>
      <c r="O34" s="27" t="s">
        <v>138</v>
      </c>
      <c r="P34" s="12"/>
      <c r="Q34" s="82" t="s">
        <v>9</v>
      </c>
      <c r="T34" s="91" t="s">
        <v>147</v>
      </c>
      <c r="Z34" s="96">
        <v>28.56</v>
      </c>
      <c r="AA34" s="92"/>
      <c r="AB34" s="150" t="s">
        <v>84</v>
      </c>
      <c r="AC34" s="26">
        <f t="shared" si="0"/>
        <v>0</v>
      </c>
      <c r="AD34" s="94" t="s">
        <v>50</v>
      </c>
      <c r="AE34" s="176"/>
    </row>
    <row r="35" spans="1:31" ht="22.5" customHeight="1">
      <c r="A35" s="151" t="s">
        <v>15</v>
      </c>
      <c r="B35" s="4"/>
      <c r="C35" s="136"/>
      <c r="D35" s="137" t="s">
        <v>39</v>
      </c>
      <c r="E35" s="138"/>
      <c r="F35" s="139"/>
      <c r="G35" s="139"/>
      <c r="H35" s="139"/>
      <c r="I35" s="140"/>
      <c r="J35" s="104">
        <v>9.8</v>
      </c>
      <c r="K35" s="201"/>
      <c r="L35" s="141" t="s">
        <v>6</v>
      </c>
      <c r="M35" s="142">
        <f t="shared" si="1"/>
        <v>0</v>
      </c>
      <c r="N35" s="143" t="s">
        <v>48</v>
      </c>
      <c r="O35" s="144">
        <v>10</v>
      </c>
      <c r="P35" s="12"/>
      <c r="Q35" s="165" t="s">
        <v>111</v>
      </c>
      <c r="R35" s="136"/>
      <c r="S35" s="138"/>
      <c r="T35" s="187" t="s">
        <v>78</v>
      </c>
      <c r="U35" s="138"/>
      <c r="V35" s="139"/>
      <c r="W35" s="139"/>
      <c r="X35" s="139"/>
      <c r="Y35" s="139"/>
      <c r="Z35" s="163">
        <v>12.5</v>
      </c>
      <c r="AA35" s="205"/>
      <c r="AB35" s="141" t="s">
        <v>77</v>
      </c>
      <c r="AC35" s="142">
        <f t="shared" si="0"/>
        <v>0</v>
      </c>
      <c r="AD35" s="143" t="s">
        <v>49</v>
      </c>
      <c r="AE35" s="190">
        <v>75</v>
      </c>
    </row>
    <row r="36" spans="1:31" ht="22.5" customHeight="1">
      <c r="A36" s="123" t="s">
        <v>9</v>
      </c>
      <c r="B36" s="124"/>
      <c r="C36" s="125"/>
      <c r="D36" s="126" t="s">
        <v>40</v>
      </c>
      <c r="E36" s="127"/>
      <c r="F36" s="128"/>
      <c r="G36" s="128"/>
      <c r="H36" s="128"/>
      <c r="I36" s="129"/>
      <c r="J36" s="130">
        <v>14.5</v>
      </c>
      <c r="K36" s="200">
        <v>0</v>
      </c>
      <c r="L36" s="131" t="s">
        <v>6</v>
      </c>
      <c r="M36" s="132">
        <f t="shared" si="1"/>
        <v>0</v>
      </c>
      <c r="N36" s="133" t="s">
        <v>49</v>
      </c>
      <c r="O36" s="134">
        <v>10</v>
      </c>
      <c r="P36" s="12"/>
      <c r="Q36" s="110" t="s">
        <v>9</v>
      </c>
      <c r="R36" s="112"/>
      <c r="S36" s="114"/>
      <c r="T36" s="178" t="s">
        <v>79</v>
      </c>
      <c r="U36" s="114"/>
      <c r="V36" s="115"/>
      <c r="W36" s="115"/>
      <c r="X36" s="115"/>
      <c r="Y36" s="115"/>
      <c r="Z36" s="164">
        <v>9.5</v>
      </c>
      <c r="AA36" s="181"/>
      <c r="AB36" s="119" t="s">
        <v>77</v>
      </c>
      <c r="AC36" s="120">
        <f t="shared" si="0"/>
        <v>0</v>
      </c>
      <c r="AD36" s="121" t="s">
        <v>48</v>
      </c>
      <c r="AE36" s="185">
        <v>75</v>
      </c>
    </row>
    <row r="37" spans="1:31" ht="22.5" customHeight="1">
      <c r="A37" s="135" t="s">
        <v>16</v>
      </c>
      <c r="B37" s="4"/>
      <c r="C37" s="136"/>
      <c r="D37" s="137" t="s">
        <v>41</v>
      </c>
      <c r="E37" s="138"/>
      <c r="F37" s="139"/>
      <c r="G37" s="139"/>
      <c r="H37" s="139"/>
      <c r="I37" s="140"/>
      <c r="J37" s="104">
        <v>20</v>
      </c>
      <c r="K37" s="201"/>
      <c r="L37" s="141" t="s">
        <v>6</v>
      </c>
      <c r="M37" s="142">
        <f t="shared" si="1"/>
        <v>0</v>
      </c>
      <c r="N37" s="143" t="s">
        <v>49</v>
      </c>
      <c r="O37" s="144" t="s">
        <v>139</v>
      </c>
      <c r="P37" s="12"/>
      <c r="Q37" s="110" t="s">
        <v>9</v>
      </c>
      <c r="R37" s="112"/>
      <c r="S37" s="114"/>
      <c r="T37" s="178" t="s">
        <v>80</v>
      </c>
      <c r="U37" s="114"/>
      <c r="V37" s="115"/>
      <c r="W37" s="115"/>
      <c r="X37" s="115"/>
      <c r="Y37" s="115"/>
      <c r="Z37" s="164">
        <v>6.5</v>
      </c>
      <c r="AA37" s="181"/>
      <c r="AB37" s="119" t="s">
        <v>77</v>
      </c>
      <c r="AC37" s="120">
        <f t="shared" si="0"/>
        <v>0</v>
      </c>
      <c r="AD37" s="121" t="s">
        <v>48</v>
      </c>
      <c r="AE37" s="185"/>
    </row>
    <row r="38" spans="1:31" ht="22.5" customHeight="1">
      <c r="A38" s="110" t="s">
        <v>9</v>
      </c>
      <c r="B38" s="111"/>
      <c r="C38" s="112"/>
      <c r="D38" s="113" t="s">
        <v>87</v>
      </c>
      <c r="E38" s="114"/>
      <c r="F38" s="115"/>
      <c r="G38" s="115"/>
      <c r="H38" s="115"/>
      <c r="I38" s="116"/>
      <c r="J38" s="117">
        <v>18</v>
      </c>
      <c r="K38" s="118"/>
      <c r="L38" s="119" t="s">
        <v>6</v>
      </c>
      <c r="M38" s="120">
        <f t="shared" si="1"/>
        <v>0</v>
      </c>
      <c r="N38" s="121" t="s">
        <v>49</v>
      </c>
      <c r="O38" s="122" t="s">
        <v>138</v>
      </c>
      <c r="P38" s="12"/>
      <c r="Q38" s="110" t="s">
        <v>9</v>
      </c>
      <c r="R38" s="112"/>
      <c r="S38" s="114"/>
      <c r="T38" s="178" t="s">
        <v>126</v>
      </c>
      <c r="U38" s="114"/>
      <c r="V38" s="115"/>
      <c r="W38" s="115"/>
      <c r="X38" s="115"/>
      <c r="Y38" s="115"/>
      <c r="Z38" s="164">
        <v>5.3</v>
      </c>
      <c r="AA38" s="181">
        <v>0</v>
      </c>
      <c r="AB38" s="119" t="s">
        <v>77</v>
      </c>
      <c r="AC38" s="120">
        <f t="shared" si="0"/>
        <v>0</v>
      </c>
      <c r="AD38" s="121" t="s">
        <v>48</v>
      </c>
      <c r="AE38" s="185">
        <v>100</v>
      </c>
    </row>
    <row r="39" spans="1:31" ht="22.5" customHeight="1">
      <c r="A39" s="110" t="s">
        <v>9</v>
      </c>
      <c r="B39" s="111"/>
      <c r="C39" s="112"/>
      <c r="D39" s="113" t="s">
        <v>88</v>
      </c>
      <c r="E39" s="114"/>
      <c r="F39" s="115"/>
      <c r="G39" s="115"/>
      <c r="H39" s="115"/>
      <c r="I39" s="116"/>
      <c r="J39" s="117">
        <v>14.5</v>
      </c>
      <c r="K39" s="118"/>
      <c r="L39" s="119" t="s">
        <v>6</v>
      </c>
      <c r="M39" s="120">
        <f t="shared" si="1"/>
        <v>0</v>
      </c>
      <c r="N39" s="121" t="s">
        <v>49</v>
      </c>
      <c r="O39" s="122" t="s">
        <v>138</v>
      </c>
      <c r="P39" s="12"/>
      <c r="Q39" s="82" t="s">
        <v>9</v>
      </c>
      <c r="R39" s="90"/>
      <c r="S39" s="147"/>
      <c r="T39" s="91" t="s">
        <v>141</v>
      </c>
      <c r="U39" s="147"/>
      <c r="V39" s="148"/>
      <c r="W39" s="148"/>
      <c r="X39" s="148"/>
      <c r="Y39" s="148"/>
      <c r="Z39" s="96">
        <v>5.3</v>
      </c>
      <c r="AA39" s="92">
        <v>0</v>
      </c>
      <c r="AB39" s="150" t="s">
        <v>77</v>
      </c>
      <c r="AC39" s="26">
        <f t="shared" si="0"/>
        <v>0</v>
      </c>
      <c r="AD39" s="94" t="s">
        <v>48</v>
      </c>
      <c r="AE39" s="176">
        <v>100</v>
      </c>
    </row>
    <row r="40" spans="1:31" ht="22.5" customHeight="1">
      <c r="A40" s="110" t="s">
        <v>9</v>
      </c>
      <c r="B40" s="111"/>
      <c r="C40" s="112"/>
      <c r="D40" s="113" t="s">
        <v>89</v>
      </c>
      <c r="E40" s="114"/>
      <c r="F40" s="115"/>
      <c r="G40" s="115"/>
      <c r="H40" s="115"/>
      <c r="I40" s="116"/>
      <c r="J40" s="117">
        <v>10.4</v>
      </c>
      <c r="K40" s="118"/>
      <c r="L40" s="119" t="s">
        <v>6</v>
      </c>
      <c r="M40" s="120">
        <f t="shared" si="1"/>
        <v>0</v>
      </c>
      <c r="N40" s="121" t="s">
        <v>49</v>
      </c>
      <c r="O40" s="122" t="s">
        <v>138</v>
      </c>
      <c r="P40" s="12"/>
      <c r="Q40" s="165" t="s">
        <v>112</v>
      </c>
      <c r="R40" s="136"/>
      <c r="S40" s="138"/>
      <c r="T40" s="187" t="s">
        <v>127</v>
      </c>
      <c r="U40" s="138"/>
      <c r="V40" s="139"/>
      <c r="W40" s="139"/>
      <c r="X40" s="139"/>
      <c r="Y40" s="139"/>
      <c r="Z40" s="163">
        <f>4.06*1</f>
        <v>4.06</v>
      </c>
      <c r="AA40" s="205"/>
      <c r="AB40" s="141" t="s">
        <v>84</v>
      </c>
      <c r="AC40" s="142">
        <f t="shared" si="0"/>
        <v>0</v>
      </c>
      <c r="AD40" s="143" t="s">
        <v>48</v>
      </c>
      <c r="AE40" s="190">
        <v>100</v>
      </c>
    </row>
    <row r="41" spans="1:31" ht="22.5" customHeight="1">
      <c r="A41" s="212"/>
      <c r="B41" s="208"/>
      <c r="C41" s="209"/>
      <c r="D41" s="210"/>
      <c r="E41" s="38"/>
      <c r="F41" s="175"/>
      <c r="G41" s="175"/>
      <c r="H41" s="175"/>
      <c r="I41" s="211"/>
      <c r="J41" s="213"/>
      <c r="K41" s="202"/>
      <c r="L41" s="214"/>
      <c r="M41" s="26">
        <f aca="true" t="shared" si="2" ref="M41:M50">J41*K41</f>
        <v>0</v>
      </c>
      <c r="N41" s="94" t="s">
        <v>49</v>
      </c>
      <c r="O41" s="76" t="s">
        <v>138</v>
      </c>
      <c r="P41" s="12"/>
      <c r="Q41" s="110" t="s">
        <v>9</v>
      </c>
      <c r="R41" s="112"/>
      <c r="S41" s="114"/>
      <c r="T41" s="178" t="s">
        <v>128</v>
      </c>
      <c r="U41" s="114"/>
      <c r="V41" s="115"/>
      <c r="W41" s="115"/>
      <c r="X41" s="115"/>
      <c r="Y41" s="115"/>
      <c r="Z41" s="164">
        <f>4.06*1.2</f>
        <v>4.871999999999999</v>
      </c>
      <c r="AA41" s="181"/>
      <c r="AB41" s="119" t="s">
        <v>84</v>
      </c>
      <c r="AC41" s="120">
        <f t="shared" si="0"/>
        <v>0</v>
      </c>
      <c r="AD41" s="121" t="s">
        <v>49</v>
      </c>
      <c r="AE41" s="185">
        <v>100</v>
      </c>
    </row>
    <row r="42" spans="1:31" ht="22.5" customHeight="1">
      <c r="A42" s="135" t="s">
        <v>18</v>
      </c>
      <c r="B42" s="4"/>
      <c r="C42" s="136"/>
      <c r="D42" s="137" t="s">
        <v>93</v>
      </c>
      <c r="E42" s="138"/>
      <c r="F42" s="139"/>
      <c r="G42" s="139"/>
      <c r="H42" s="139"/>
      <c r="I42" s="140"/>
      <c r="J42" s="154">
        <v>16.2</v>
      </c>
      <c r="K42" s="201"/>
      <c r="L42" s="155" t="s">
        <v>6</v>
      </c>
      <c r="M42" s="142">
        <f t="shared" si="2"/>
        <v>0</v>
      </c>
      <c r="N42" s="143" t="s">
        <v>51</v>
      </c>
      <c r="O42" s="144">
        <v>60</v>
      </c>
      <c r="P42" s="12"/>
      <c r="Q42" s="110" t="s">
        <v>9</v>
      </c>
      <c r="R42" s="112"/>
      <c r="S42" s="114"/>
      <c r="T42" s="178" t="s">
        <v>129</v>
      </c>
      <c r="U42" s="114"/>
      <c r="V42" s="115"/>
      <c r="W42" s="115"/>
      <c r="X42" s="115"/>
      <c r="Y42" s="115"/>
      <c r="Z42" s="164">
        <f>4.06*1.5</f>
        <v>6.09</v>
      </c>
      <c r="AA42" s="181"/>
      <c r="AB42" s="119" t="s">
        <v>84</v>
      </c>
      <c r="AC42" s="120">
        <f t="shared" si="0"/>
        <v>0</v>
      </c>
      <c r="AD42" s="121" t="s">
        <v>49</v>
      </c>
      <c r="AE42" s="185">
        <v>100</v>
      </c>
    </row>
    <row r="43" spans="1:31" ht="22.5" customHeight="1">
      <c r="A43" s="156" t="s">
        <v>9</v>
      </c>
      <c r="B43" s="111"/>
      <c r="C43" s="112"/>
      <c r="D43" s="113" t="s">
        <v>94</v>
      </c>
      <c r="E43" s="114"/>
      <c r="F43" s="115"/>
      <c r="G43" s="115"/>
      <c r="H43" s="115"/>
      <c r="I43" s="116"/>
      <c r="J43" s="157">
        <v>13.3</v>
      </c>
      <c r="K43" s="118"/>
      <c r="L43" s="158" t="s">
        <v>6</v>
      </c>
      <c r="M43" s="120">
        <f t="shared" si="2"/>
        <v>0</v>
      </c>
      <c r="N43" s="121" t="s">
        <v>49</v>
      </c>
      <c r="O43" s="122">
        <v>60</v>
      </c>
      <c r="P43" s="159"/>
      <c r="Q43" s="110" t="s">
        <v>9</v>
      </c>
      <c r="R43" s="112"/>
      <c r="S43" s="114"/>
      <c r="T43" s="178" t="s">
        <v>130</v>
      </c>
      <c r="U43" s="114"/>
      <c r="V43" s="115"/>
      <c r="W43" s="115"/>
      <c r="X43" s="115"/>
      <c r="Y43" s="115"/>
      <c r="Z43" s="164">
        <f>4.06*2</f>
        <v>8.12</v>
      </c>
      <c r="AA43" s="181"/>
      <c r="AB43" s="119" t="s">
        <v>84</v>
      </c>
      <c r="AC43" s="120">
        <f t="shared" si="0"/>
        <v>0</v>
      </c>
      <c r="AD43" s="121" t="s">
        <v>49</v>
      </c>
      <c r="AE43" s="185">
        <v>100</v>
      </c>
    </row>
    <row r="44" spans="1:31" ht="22.5" customHeight="1">
      <c r="A44" s="156" t="s">
        <v>9</v>
      </c>
      <c r="B44" s="111"/>
      <c r="C44" s="112"/>
      <c r="D44" s="113" t="s">
        <v>95</v>
      </c>
      <c r="E44" s="114"/>
      <c r="F44" s="115"/>
      <c r="G44" s="115"/>
      <c r="H44" s="115"/>
      <c r="I44" s="116"/>
      <c r="J44" s="160">
        <v>11.1</v>
      </c>
      <c r="K44" s="118"/>
      <c r="L44" s="158" t="s">
        <v>6</v>
      </c>
      <c r="M44" s="120">
        <f t="shared" si="2"/>
        <v>0</v>
      </c>
      <c r="N44" s="121" t="s">
        <v>49</v>
      </c>
      <c r="O44" s="122">
        <v>60</v>
      </c>
      <c r="P44" s="159"/>
      <c r="Q44" s="110" t="s">
        <v>9</v>
      </c>
      <c r="R44" s="112"/>
      <c r="S44" s="114"/>
      <c r="T44" s="178" t="s">
        <v>131</v>
      </c>
      <c r="U44" s="114"/>
      <c r="V44" s="115"/>
      <c r="W44" s="115"/>
      <c r="X44" s="115"/>
      <c r="Y44" s="115"/>
      <c r="Z44" s="164">
        <f>4.06*2.5</f>
        <v>10.149999999999999</v>
      </c>
      <c r="AA44" s="181"/>
      <c r="AB44" s="119" t="s">
        <v>84</v>
      </c>
      <c r="AC44" s="120">
        <f t="shared" si="0"/>
        <v>0</v>
      </c>
      <c r="AD44" s="121" t="s">
        <v>49</v>
      </c>
      <c r="AE44" s="185">
        <v>100</v>
      </c>
    </row>
    <row r="45" spans="1:31" ht="22.5" customHeight="1">
      <c r="A45" s="156" t="s">
        <v>9</v>
      </c>
      <c r="B45" s="111"/>
      <c r="C45" s="112"/>
      <c r="D45" s="113" t="s">
        <v>96</v>
      </c>
      <c r="E45" s="114"/>
      <c r="F45" s="115"/>
      <c r="G45" s="115"/>
      <c r="H45" s="115"/>
      <c r="I45" s="116"/>
      <c r="J45" s="157">
        <v>8.3</v>
      </c>
      <c r="K45" s="118"/>
      <c r="L45" s="158" t="s">
        <v>6</v>
      </c>
      <c r="M45" s="120">
        <f t="shared" si="2"/>
        <v>0</v>
      </c>
      <c r="N45" s="121" t="s">
        <v>48</v>
      </c>
      <c r="O45" s="161">
        <v>60</v>
      </c>
      <c r="P45" s="159"/>
      <c r="Q45" s="110" t="s">
        <v>9</v>
      </c>
      <c r="R45" s="112"/>
      <c r="S45" s="114"/>
      <c r="T45" s="178" t="s">
        <v>132</v>
      </c>
      <c r="U45" s="114"/>
      <c r="V45" s="115"/>
      <c r="W45" s="115"/>
      <c r="X45" s="115"/>
      <c r="Y45" s="115"/>
      <c r="Z45" s="164">
        <f>4.06*3</f>
        <v>12.18</v>
      </c>
      <c r="AA45" s="181"/>
      <c r="AB45" s="119" t="s">
        <v>84</v>
      </c>
      <c r="AC45" s="120">
        <f t="shared" si="0"/>
        <v>0</v>
      </c>
      <c r="AD45" s="121" t="s">
        <v>49</v>
      </c>
      <c r="AE45" s="185">
        <v>100</v>
      </c>
    </row>
    <row r="46" spans="1:31" ht="22.5" customHeight="1">
      <c r="A46" s="156" t="s">
        <v>9</v>
      </c>
      <c r="B46" s="111"/>
      <c r="C46" s="112"/>
      <c r="D46" s="113" t="s">
        <v>97</v>
      </c>
      <c r="E46" s="114"/>
      <c r="F46" s="115"/>
      <c r="G46" s="115"/>
      <c r="H46" s="115"/>
      <c r="I46" s="116"/>
      <c r="J46" s="160">
        <v>5</v>
      </c>
      <c r="K46" s="118"/>
      <c r="L46" s="158" t="s">
        <v>6</v>
      </c>
      <c r="M46" s="120">
        <f t="shared" si="2"/>
        <v>0</v>
      </c>
      <c r="N46" s="121" t="s">
        <v>51</v>
      </c>
      <c r="O46" s="122">
        <v>50</v>
      </c>
      <c r="P46" s="159"/>
      <c r="Q46" s="110" t="s">
        <v>9</v>
      </c>
      <c r="R46" s="112"/>
      <c r="S46" s="114"/>
      <c r="T46" s="178" t="s">
        <v>133</v>
      </c>
      <c r="U46" s="114"/>
      <c r="V46" s="115"/>
      <c r="W46" s="115"/>
      <c r="X46" s="115"/>
      <c r="Y46" s="115"/>
      <c r="Z46" s="164">
        <f>4.06*3.5</f>
        <v>14.209999999999999</v>
      </c>
      <c r="AA46" s="181"/>
      <c r="AB46" s="119" t="s">
        <v>84</v>
      </c>
      <c r="AC46" s="120">
        <f t="shared" si="0"/>
        <v>0</v>
      </c>
      <c r="AD46" s="121" t="s">
        <v>49</v>
      </c>
      <c r="AE46" s="185">
        <v>100</v>
      </c>
    </row>
    <row r="47" spans="1:31" ht="22.5" customHeight="1">
      <c r="A47" s="156" t="s">
        <v>9</v>
      </c>
      <c r="B47" s="111"/>
      <c r="C47" s="112"/>
      <c r="D47" s="113" t="s">
        <v>98</v>
      </c>
      <c r="E47" s="114"/>
      <c r="F47" s="115"/>
      <c r="G47" s="115"/>
      <c r="H47" s="115"/>
      <c r="I47" s="116"/>
      <c r="J47" s="160">
        <v>12.7</v>
      </c>
      <c r="K47" s="118"/>
      <c r="L47" s="158" t="s">
        <v>6</v>
      </c>
      <c r="M47" s="120">
        <f t="shared" si="2"/>
        <v>0</v>
      </c>
      <c r="N47" s="121" t="s">
        <v>51</v>
      </c>
      <c r="O47" s="122">
        <v>80</v>
      </c>
      <c r="P47" s="159"/>
      <c r="Q47" s="165" t="s">
        <v>9</v>
      </c>
      <c r="R47" s="12"/>
      <c r="S47" s="196"/>
      <c r="T47" s="166" t="s">
        <v>134</v>
      </c>
      <c r="U47" s="196"/>
      <c r="V47" s="3"/>
      <c r="W47" s="3"/>
      <c r="X47" s="3"/>
      <c r="Y47" s="3"/>
      <c r="Z47" s="163">
        <f>4.06*4</f>
        <v>16.24</v>
      </c>
      <c r="AA47" s="169"/>
      <c r="AB47" s="197" t="s">
        <v>84</v>
      </c>
      <c r="AC47" s="171">
        <f t="shared" si="0"/>
        <v>0</v>
      </c>
      <c r="AD47" s="172" t="s">
        <v>49</v>
      </c>
      <c r="AE47" s="185">
        <v>100</v>
      </c>
    </row>
    <row r="48" spans="1:31" ht="22.5" customHeight="1">
      <c r="A48" s="156" t="s">
        <v>9</v>
      </c>
      <c r="B48" s="111"/>
      <c r="C48" s="112"/>
      <c r="D48" s="113" t="s">
        <v>99</v>
      </c>
      <c r="E48" s="114"/>
      <c r="F48" s="115"/>
      <c r="G48" s="115"/>
      <c r="H48" s="115"/>
      <c r="I48" s="116"/>
      <c r="J48" s="157">
        <v>11.5</v>
      </c>
      <c r="K48" s="118"/>
      <c r="L48" s="158" t="s">
        <v>6</v>
      </c>
      <c r="M48" s="120">
        <f t="shared" si="2"/>
        <v>0</v>
      </c>
      <c r="N48" s="121" t="s">
        <v>52</v>
      </c>
      <c r="O48" s="161">
        <v>60</v>
      </c>
      <c r="P48" s="159"/>
      <c r="Q48" s="215"/>
      <c r="R48" s="216"/>
      <c r="S48" s="217"/>
      <c r="T48" s="218"/>
      <c r="U48" s="217"/>
      <c r="V48" s="184"/>
      <c r="W48" s="184"/>
      <c r="X48" s="184"/>
      <c r="Y48" s="184"/>
      <c r="Z48" s="219"/>
      <c r="AA48" s="181"/>
      <c r="AB48" s="220"/>
      <c r="AC48" s="120">
        <f t="shared" si="0"/>
        <v>0</v>
      </c>
      <c r="AD48" s="121" t="s">
        <v>49</v>
      </c>
      <c r="AE48" s="185"/>
    </row>
    <row r="49" spans="1:31" ht="22.5" customHeight="1">
      <c r="A49" s="156" t="s">
        <v>9</v>
      </c>
      <c r="B49" s="111"/>
      <c r="C49" s="112"/>
      <c r="D49" s="113" t="s">
        <v>100</v>
      </c>
      <c r="E49" s="114"/>
      <c r="F49" s="115"/>
      <c r="G49" s="115"/>
      <c r="H49" s="115"/>
      <c r="I49" s="116"/>
      <c r="J49" s="157">
        <v>9.5</v>
      </c>
      <c r="K49" s="118"/>
      <c r="L49" s="158" t="s">
        <v>6</v>
      </c>
      <c r="M49" s="120">
        <f t="shared" si="2"/>
        <v>0</v>
      </c>
      <c r="N49" s="121" t="s">
        <v>49</v>
      </c>
      <c r="O49" s="122">
        <v>60</v>
      </c>
      <c r="P49" s="159"/>
      <c r="Q49" s="215"/>
      <c r="R49" s="216"/>
      <c r="S49" s="217"/>
      <c r="T49" s="218"/>
      <c r="U49" s="217"/>
      <c r="V49" s="184"/>
      <c r="W49" s="184"/>
      <c r="X49" s="184"/>
      <c r="Y49" s="184"/>
      <c r="Z49" s="219"/>
      <c r="AA49" s="181"/>
      <c r="AB49" s="220"/>
      <c r="AC49" s="120">
        <f t="shared" si="0"/>
        <v>0</v>
      </c>
      <c r="AD49" s="121" t="s">
        <v>48</v>
      </c>
      <c r="AE49" s="185"/>
    </row>
    <row r="50" spans="1:31" ht="22.5" customHeight="1">
      <c r="A50" s="156" t="s">
        <v>9</v>
      </c>
      <c r="B50" s="111"/>
      <c r="C50" s="112"/>
      <c r="D50" s="113" t="s">
        <v>101</v>
      </c>
      <c r="E50" s="114"/>
      <c r="F50" s="115"/>
      <c r="G50" s="115"/>
      <c r="H50" s="115"/>
      <c r="I50" s="116"/>
      <c r="J50" s="157">
        <v>7.7</v>
      </c>
      <c r="K50" s="118"/>
      <c r="L50" s="158" t="s">
        <v>6</v>
      </c>
      <c r="M50" s="120">
        <f t="shared" si="2"/>
        <v>0</v>
      </c>
      <c r="N50" s="121" t="s">
        <v>49</v>
      </c>
      <c r="O50" s="122">
        <v>60</v>
      </c>
      <c r="P50" s="159"/>
      <c r="Q50" s="215"/>
      <c r="R50" s="216"/>
      <c r="S50" s="217"/>
      <c r="T50" s="218"/>
      <c r="U50" s="217"/>
      <c r="V50" s="184"/>
      <c r="W50" s="184"/>
      <c r="X50" s="184"/>
      <c r="Y50" s="184"/>
      <c r="Z50" s="219"/>
      <c r="AA50" s="181"/>
      <c r="AB50" s="220"/>
      <c r="AC50" s="120">
        <f t="shared" si="0"/>
        <v>0</v>
      </c>
      <c r="AD50" s="121" t="s">
        <v>48</v>
      </c>
      <c r="AE50" s="185"/>
    </row>
    <row r="51" spans="1:31" ht="22.5" customHeight="1">
      <c r="A51" s="156" t="s">
        <v>9</v>
      </c>
      <c r="B51" s="111"/>
      <c r="C51" s="112"/>
      <c r="D51" s="113" t="s">
        <v>102</v>
      </c>
      <c r="E51" s="114"/>
      <c r="F51" s="115"/>
      <c r="G51" s="115"/>
      <c r="H51" s="115"/>
      <c r="I51" s="116"/>
      <c r="J51" s="160">
        <v>9</v>
      </c>
      <c r="K51" s="118"/>
      <c r="L51" s="158" t="s">
        <v>6</v>
      </c>
      <c r="M51" s="120">
        <f aca="true" t="shared" si="3" ref="M51:M58">J51*K51</f>
        <v>0</v>
      </c>
      <c r="N51" s="121" t="s">
        <v>49</v>
      </c>
      <c r="O51" s="122">
        <v>120</v>
      </c>
      <c r="P51" s="159"/>
      <c r="Q51" s="215"/>
      <c r="R51" s="216"/>
      <c r="S51" s="217"/>
      <c r="T51" s="218"/>
      <c r="U51" s="217"/>
      <c r="V51" s="184"/>
      <c r="W51" s="184"/>
      <c r="X51" s="184"/>
      <c r="Y51" s="184"/>
      <c r="Z51" s="219"/>
      <c r="AA51" s="181"/>
      <c r="AB51" s="220"/>
      <c r="AC51" s="120">
        <f t="shared" si="0"/>
        <v>0</v>
      </c>
      <c r="AD51" s="121" t="s">
        <v>51</v>
      </c>
      <c r="AE51" s="185"/>
    </row>
    <row r="52" spans="1:31" ht="22.5" customHeight="1">
      <c r="A52" s="156" t="s">
        <v>9</v>
      </c>
      <c r="B52" s="111"/>
      <c r="C52" s="112"/>
      <c r="D52" s="113" t="s">
        <v>103</v>
      </c>
      <c r="E52" s="114"/>
      <c r="F52" s="115"/>
      <c r="G52" s="115"/>
      <c r="H52" s="115"/>
      <c r="I52" s="116"/>
      <c r="J52" s="157">
        <v>6.9</v>
      </c>
      <c r="K52" s="118"/>
      <c r="L52" s="158" t="s">
        <v>6</v>
      </c>
      <c r="M52" s="120">
        <f t="shared" si="3"/>
        <v>0</v>
      </c>
      <c r="N52" s="121" t="s">
        <v>49</v>
      </c>
      <c r="O52" s="122">
        <v>100</v>
      </c>
      <c r="P52" s="159"/>
      <c r="Q52" s="215"/>
      <c r="R52" s="216"/>
      <c r="S52" s="217"/>
      <c r="T52" s="218"/>
      <c r="U52" s="217"/>
      <c r="V52" s="184"/>
      <c r="W52" s="184"/>
      <c r="X52" s="184"/>
      <c r="Y52" s="184"/>
      <c r="Z52" s="219"/>
      <c r="AA52" s="181"/>
      <c r="AB52" s="220"/>
      <c r="AC52" s="120">
        <f t="shared" si="0"/>
        <v>0</v>
      </c>
      <c r="AD52" s="121" t="s">
        <v>49</v>
      </c>
      <c r="AE52" s="185"/>
    </row>
    <row r="53" spans="1:31" ht="22.5" customHeight="1">
      <c r="A53" s="156" t="s">
        <v>9</v>
      </c>
      <c r="B53" s="111"/>
      <c r="C53" s="112"/>
      <c r="D53" s="113" t="s">
        <v>104</v>
      </c>
      <c r="E53" s="114"/>
      <c r="F53" s="115"/>
      <c r="G53" s="115"/>
      <c r="H53" s="115"/>
      <c r="I53" s="116"/>
      <c r="J53" s="157">
        <v>5.5</v>
      </c>
      <c r="K53" s="118"/>
      <c r="L53" s="158" t="s">
        <v>6</v>
      </c>
      <c r="M53" s="120">
        <f t="shared" si="3"/>
        <v>0</v>
      </c>
      <c r="N53" s="121" t="s">
        <v>49</v>
      </c>
      <c r="O53" s="122">
        <v>100</v>
      </c>
      <c r="P53" s="159"/>
      <c r="Q53" s="215"/>
      <c r="R53" s="216"/>
      <c r="S53" s="217"/>
      <c r="T53" s="218"/>
      <c r="U53" s="217"/>
      <c r="V53" s="184"/>
      <c r="W53" s="184"/>
      <c r="X53" s="184"/>
      <c r="Y53" s="184"/>
      <c r="Z53" s="219"/>
      <c r="AA53" s="181"/>
      <c r="AB53" s="220"/>
      <c r="AC53" s="120">
        <f t="shared" si="0"/>
        <v>0</v>
      </c>
      <c r="AD53" s="121" t="s">
        <v>51</v>
      </c>
      <c r="AE53" s="185"/>
    </row>
    <row r="54" spans="1:31" ht="22.5" customHeight="1">
      <c r="A54" s="156" t="s">
        <v>9</v>
      </c>
      <c r="B54" s="111"/>
      <c r="C54" s="112"/>
      <c r="D54" s="113" t="s">
        <v>105</v>
      </c>
      <c r="E54" s="114"/>
      <c r="F54" s="115"/>
      <c r="G54" s="115"/>
      <c r="H54" s="115"/>
      <c r="I54" s="116"/>
      <c r="J54" s="157">
        <v>4.8</v>
      </c>
      <c r="K54" s="118"/>
      <c r="L54" s="158" t="s">
        <v>6</v>
      </c>
      <c r="M54" s="120">
        <f t="shared" si="3"/>
        <v>0</v>
      </c>
      <c r="N54" s="121" t="s">
        <v>49</v>
      </c>
      <c r="O54" s="122">
        <v>100</v>
      </c>
      <c r="P54" s="159"/>
      <c r="Q54" s="215"/>
      <c r="R54" s="216"/>
      <c r="S54" s="217"/>
      <c r="T54" s="218"/>
      <c r="U54" s="217"/>
      <c r="V54" s="184"/>
      <c r="W54" s="184"/>
      <c r="X54" s="184"/>
      <c r="Y54" s="184"/>
      <c r="Z54" s="160"/>
      <c r="AA54" s="181"/>
      <c r="AB54" s="220"/>
      <c r="AC54" s="120">
        <f t="shared" si="0"/>
        <v>0</v>
      </c>
      <c r="AD54" s="121" t="s">
        <v>52</v>
      </c>
      <c r="AE54" s="185"/>
    </row>
    <row r="55" spans="1:31" ht="22.5" customHeight="1">
      <c r="A55" s="156" t="s">
        <v>9</v>
      </c>
      <c r="B55" s="111"/>
      <c r="C55" s="112"/>
      <c r="D55" s="113" t="s">
        <v>106</v>
      </c>
      <c r="E55" s="114"/>
      <c r="F55" s="115"/>
      <c r="G55" s="115"/>
      <c r="H55" s="115"/>
      <c r="I55" s="116"/>
      <c r="J55" s="157">
        <v>2.5</v>
      </c>
      <c r="K55" s="203"/>
      <c r="L55" s="158" t="s">
        <v>6</v>
      </c>
      <c r="M55" s="120">
        <f t="shared" si="3"/>
        <v>0</v>
      </c>
      <c r="N55" s="121" t="s">
        <v>49</v>
      </c>
      <c r="O55" s="122">
        <v>100</v>
      </c>
      <c r="P55" s="159"/>
      <c r="Q55" s="221"/>
      <c r="R55" s="216"/>
      <c r="S55" s="217"/>
      <c r="T55" s="218"/>
      <c r="U55" s="217"/>
      <c r="V55" s="184"/>
      <c r="W55" s="184"/>
      <c r="X55" s="184"/>
      <c r="Y55" s="184"/>
      <c r="Z55" s="160"/>
      <c r="AA55" s="181"/>
      <c r="AB55" s="222"/>
      <c r="AC55" s="120">
        <f t="shared" si="0"/>
        <v>0</v>
      </c>
      <c r="AD55" s="121" t="s">
        <v>48</v>
      </c>
      <c r="AE55" s="185"/>
    </row>
    <row r="56" spans="1:31" ht="22.5" customHeight="1">
      <c r="A56" s="308"/>
      <c r="B56" s="309"/>
      <c r="C56" s="216"/>
      <c r="D56" s="310"/>
      <c r="E56" s="217"/>
      <c r="F56" s="184"/>
      <c r="G56" s="184"/>
      <c r="H56" s="184"/>
      <c r="I56" s="311"/>
      <c r="J56" s="157"/>
      <c r="K56" s="203"/>
      <c r="L56" s="222" t="s">
        <v>6</v>
      </c>
      <c r="M56" s="120">
        <f t="shared" si="3"/>
        <v>0</v>
      </c>
      <c r="N56" s="312" t="s">
        <v>49</v>
      </c>
      <c r="O56" s="122"/>
      <c r="P56" s="162"/>
      <c r="Q56" s="221"/>
      <c r="R56" s="216"/>
      <c r="S56" s="217"/>
      <c r="T56" s="217"/>
      <c r="U56" s="217"/>
      <c r="V56" s="184"/>
      <c r="W56" s="184"/>
      <c r="X56" s="184"/>
      <c r="Y56" s="184"/>
      <c r="Z56" s="160"/>
      <c r="AA56" s="181"/>
      <c r="AB56" s="222"/>
      <c r="AC56" s="120">
        <f t="shared" si="0"/>
        <v>0</v>
      </c>
      <c r="AD56" s="121" t="s">
        <v>49</v>
      </c>
      <c r="AE56" s="185"/>
    </row>
    <row r="57" spans="1:31" ht="22.5" customHeight="1">
      <c r="A57" s="230"/>
      <c r="B57" s="231"/>
      <c r="C57" s="42"/>
      <c r="D57" s="232"/>
      <c r="E57" s="227"/>
      <c r="F57" s="44"/>
      <c r="G57" s="44"/>
      <c r="H57" s="44"/>
      <c r="I57" s="233"/>
      <c r="J57" s="224"/>
      <c r="K57" s="225"/>
      <c r="L57" s="170"/>
      <c r="M57" s="171"/>
      <c r="N57" s="172"/>
      <c r="O57" s="95"/>
      <c r="P57" s="12"/>
      <c r="Q57" s="226"/>
      <c r="R57" s="42"/>
      <c r="S57" s="227"/>
      <c r="T57" s="227"/>
      <c r="U57" s="227"/>
      <c r="V57" s="44"/>
      <c r="W57" s="44"/>
      <c r="X57" s="44"/>
      <c r="Y57" s="44"/>
      <c r="Z57" s="228"/>
      <c r="AA57" s="169"/>
      <c r="AB57" s="229"/>
      <c r="AC57" s="171"/>
      <c r="AD57" s="172"/>
      <c r="AE57" s="198"/>
    </row>
    <row r="58" spans="1:31" ht="22.5" customHeight="1" thickBot="1">
      <c r="A58" s="207"/>
      <c r="B58" s="208"/>
      <c r="C58" s="209"/>
      <c r="D58" s="210"/>
      <c r="E58" s="38"/>
      <c r="F58" s="175"/>
      <c r="G58" s="175"/>
      <c r="H58" s="175"/>
      <c r="I58" s="211"/>
      <c r="J58" s="195"/>
      <c r="K58" s="204"/>
      <c r="L58" s="93"/>
      <c r="M58" s="26">
        <f t="shared" si="3"/>
        <v>0</v>
      </c>
      <c r="N58" s="94" t="s">
        <v>49</v>
      </c>
      <c r="O58" s="76"/>
      <c r="P58" s="12"/>
      <c r="Q58" s="223"/>
      <c r="R58" s="209"/>
      <c r="S58" s="38"/>
      <c r="T58" s="38"/>
      <c r="U58" s="38"/>
      <c r="V58" s="175"/>
      <c r="W58" s="175"/>
      <c r="X58" s="175"/>
      <c r="Y58" s="175"/>
      <c r="Z58" s="199"/>
      <c r="AA58" s="92"/>
      <c r="AB58" s="214"/>
      <c r="AC58" s="26">
        <f t="shared" si="0"/>
        <v>0</v>
      </c>
      <c r="AD58" s="94" t="s">
        <v>49</v>
      </c>
      <c r="AE58" s="176"/>
    </row>
    <row r="59" spans="1:31" ht="18" customHeight="1" thickBot="1">
      <c r="A59" s="19" t="s">
        <v>81</v>
      </c>
      <c r="B59" s="20"/>
      <c r="C59" s="20"/>
      <c r="D59" s="21"/>
      <c r="E59" s="21"/>
      <c r="F59" s="20"/>
      <c r="G59" s="21"/>
      <c r="H59" s="20"/>
      <c r="I59" s="20"/>
      <c r="J59" s="22"/>
      <c r="K59" s="21"/>
      <c r="L59" s="262">
        <f>SUM(M13:M58)</f>
        <v>0</v>
      </c>
      <c r="M59" s="262"/>
      <c r="N59" s="23" t="s">
        <v>49</v>
      </c>
      <c r="O59" s="24"/>
      <c r="Q59" s="19" t="s">
        <v>81</v>
      </c>
      <c r="R59" s="20"/>
      <c r="S59" s="20"/>
      <c r="T59" s="21"/>
      <c r="U59" s="21"/>
      <c r="V59" s="20"/>
      <c r="W59" s="21"/>
      <c r="X59" s="20"/>
      <c r="Y59" s="20"/>
      <c r="Z59" s="22"/>
      <c r="AA59" s="21"/>
      <c r="AB59" s="262">
        <f>SUM(AC13:AC58)</f>
        <v>0</v>
      </c>
      <c r="AC59" s="262"/>
      <c r="AD59" s="23" t="s">
        <v>48</v>
      </c>
      <c r="AE59" s="24"/>
    </row>
    <row r="60" spans="1:31" s="238" customFormat="1" ht="16.5" customHeight="1">
      <c r="A60" s="234"/>
      <c r="B60" s="234" t="s">
        <v>46</v>
      </c>
      <c r="C60" s="235" t="s">
        <v>151</v>
      </c>
      <c r="D60" s="236"/>
      <c r="E60" s="237"/>
      <c r="F60" s="236"/>
      <c r="G60" s="236"/>
      <c r="M60" s="239"/>
      <c r="N60" s="239"/>
      <c r="O60" s="234"/>
      <c r="Q60" s="286" t="s">
        <v>45</v>
      </c>
      <c r="R60" s="287"/>
      <c r="S60" s="270" t="s">
        <v>152</v>
      </c>
      <c r="T60" s="270"/>
      <c r="U60" s="270"/>
      <c r="V60" s="270"/>
      <c r="W60" s="240" t="s">
        <v>153</v>
      </c>
      <c r="X60" s="265">
        <v>1800</v>
      </c>
      <c r="Y60" s="265"/>
      <c r="Z60" s="241" t="s">
        <v>2</v>
      </c>
      <c r="AA60" s="292">
        <f>L59+AB59</f>
        <v>0</v>
      </c>
      <c r="AB60" s="292"/>
      <c r="AC60" s="292"/>
      <c r="AD60" s="294" t="s">
        <v>2</v>
      </c>
      <c r="AE60" s="242"/>
    </row>
    <row r="61" spans="2:31" s="238" customFormat="1" ht="16.5" customHeight="1">
      <c r="B61" s="234" t="s">
        <v>46</v>
      </c>
      <c r="C61" s="235" t="s">
        <v>0</v>
      </c>
      <c r="D61" s="236"/>
      <c r="E61" s="236"/>
      <c r="F61" s="236"/>
      <c r="G61" s="236"/>
      <c r="Q61" s="288"/>
      <c r="R61" s="289"/>
      <c r="S61" s="243"/>
      <c r="T61" s="243"/>
      <c r="U61" s="243" t="s">
        <v>3</v>
      </c>
      <c r="V61" s="244"/>
      <c r="W61" s="245" t="s">
        <v>154</v>
      </c>
      <c r="X61" s="255">
        <v>2700</v>
      </c>
      <c r="Y61" s="255"/>
      <c r="Z61" s="246" t="s">
        <v>2</v>
      </c>
      <c r="AA61" s="293"/>
      <c r="AB61" s="293"/>
      <c r="AC61" s="293"/>
      <c r="AD61" s="295"/>
      <c r="AE61" s="247"/>
    </row>
    <row r="62" spans="2:31" s="238" customFormat="1" ht="16.5" customHeight="1">
      <c r="B62" s="234" t="s">
        <v>46</v>
      </c>
      <c r="C62" s="235" t="s">
        <v>155</v>
      </c>
      <c r="D62" s="236"/>
      <c r="E62" s="236"/>
      <c r="F62" s="236"/>
      <c r="G62" s="236"/>
      <c r="Q62" s="288"/>
      <c r="R62" s="289"/>
      <c r="S62" s="243"/>
      <c r="T62" s="243"/>
      <c r="U62" s="243" t="s">
        <v>3</v>
      </c>
      <c r="V62" s="248"/>
      <c r="W62" s="245" t="s">
        <v>156</v>
      </c>
      <c r="X62" s="255">
        <v>5000</v>
      </c>
      <c r="Y62" s="255"/>
      <c r="Z62" s="246" t="s">
        <v>2</v>
      </c>
      <c r="AA62" s="293"/>
      <c r="AB62" s="293"/>
      <c r="AC62" s="293"/>
      <c r="AD62" s="295"/>
      <c r="AE62" s="249"/>
    </row>
    <row r="63" spans="5:31" s="238" customFormat="1" ht="16.5" customHeight="1">
      <c r="E63" s="236"/>
      <c r="G63" s="236"/>
      <c r="I63" s="235" t="s">
        <v>157</v>
      </c>
      <c r="Q63" s="288"/>
      <c r="R63" s="289"/>
      <c r="S63" s="248"/>
      <c r="T63" s="243"/>
      <c r="U63" s="243" t="s">
        <v>3</v>
      </c>
      <c r="V63" s="248"/>
      <c r="W63" s="245" t="s">
        <v>7</v>
      </c>
      <c r="X63" s="255">
        <v>8000</v>
      </c>
      <c r="Y63" s="255"/>
      <c r="Z63" s="246" t="s">
        <v>2</v>
      </c>
      <c r="AA63" s="293"/>
      <c r="AB63" s="293"/>
      <c r="AC63" s="293"/>
      <c r="AD63" s="295"/>
      <c r="AE63" s="249"/>
    </row>
    <row r="64" spans="2:31" s="238" customFormat="1" ht="16.5" customHeight="1">
      <c r="B64" s="234" t="s">
        <v>46</v>
      </c>
      <c r="C64" s="235" t="s">
        <v>1</v>
      </c>
      <c r="D64" s="236"/>
      <c r="E64" s="236"/>
      <c r="F64" s="236"/>
      <c r="G64" s="236"/>
      <c r="Q64" s="288"/>
      <c r="R64" s="289"/>
      <c r="S64" s="248"/>
      <c r="T64" s="248"/>
      <c r="U64" s="243" t="s">
        <v>3</v>
      </c>
      <c r="V64" s="248"/>
      <c r="W64" s="245" t="s">
        <v>4</v>
      </c>
      <c r="X64" s="255">
        <v>9000</v>
      </c>
      <c r="Y64" s="255"/>
      <c r="Z64" s="246" t="s">
        <v>2</v>
      </c>
      <c r="AA64" s="293"/>
      <c r="AB64" s="293"/>
      <c r="AC64" s="293"/>
      <c r="AD64" s="295"/>
      <c r="AE64" s="249"/>
    </row>
    <row r="65" spans="2:31" s="238" customFormat="1" ht="16.5" customHeight="1" thickBot="1">
      <c r="B65" s="234" t="s">
        <v>46</v>
      </c>
      <c r="C65" s="235" t="s">
        <v>158</v>
      </c>
      <c r="Q65" s="290"/>
      <c r="R65" s="291"/>
      <c r="S65" s="250"/>
      <c r="T65" s="251" t="s">
        <v>159</v>
      </c>
      <c r="U65" s="250"/>
      <c r="V65" s="250"/>
      <c r="W65" s="250"/>
      <c r="X65" s="250"/>
      <c r="Y65" s="250"/>
      <c r="Z65" s="250"/>
      <c r="AA65" s="252"/>
      <c r="AB65" s="252"/>
      <c r="AC65" s="252"/>
      <c r="AD65" s="253"/>
      <c r="AE65" s="254"/>
    </row>
    <row r="66" ht="21.75" customHeight="1">
      <c r="A66" s="2"/>
    </row>
    <row r="67" ht="21.75" customHeight="1">
      <c r="A67" s="2"/>
    </row>
    <row r="68" ht="21.75" customHeight="1">
      <c r="A68" s="2"/>
    </row>
    <row r="69" ht="21.75" customHeight="1">
      <c r="A69" s="2"/>
    </row>
    <row r="70" ht="21.75" customHeight="1">
      <c r="A70" s="2"/>
    </row>
    <row r="71" ht="21.75" customHeight="1">
      <c r="A71" s="2"/>
    </row>
    <row r="72" ht="21.75" customHeight="1">
      <c r="A72" s="2"/>
    </row>
    <row r="73" ht="21.75" customHeight="1">
      <c r="A73" s="2"/>
    </row>
    <row r="74" ht="21.75" customHeight="1">
      <c r="A74" s="2"/>
    </row>
    <row r="75" ht="21.75" customHeight="1">
      <c r="A75" s="2"/>
    </row>
    <row r="76" ht="21.75" customHeight="1">
      <c r="A76" s="2"/>
    </row>
    <row r="77" ht="21.75" customHeight="1">
      <c r="A77" s="2"/>
    </row>
    <row r="78" ht="21.75" customHeight="1">
      <c r="A78" s="2"/>
    </row>
    <row r="79" ht="21.75" customHeight="1">
      <c r="A79" s="2"/>
    </row>
    <row r="80" ht="21.75" customHeight="1">
      <c r="A80" s="2"/>
    </row>
    <row r="81" ht="21.75" customHeight="1">
      <c r="A81" s="2"/>
    </row>
    <row r="82" ht="21.75" customHeight="1">
      <c r="A82" s="2"/>
    </row>
    <row r="83" ht="21.75" customHeight="1">
      <c r="A83" s="2"/>
    </row>
    <row r="84" ht="21.75" customHeight="1">
      <c r="A84" s="2"/>
    </row>
    <row r="85" ht="21.75" customHeight="1">
      <c r="A85" s="2"/>
    </row>
    <row r="86" ht="21.75" customHeight="1">
      <c r="A86" s="2"/>
    </row>
    <row r="87" ht="21.75" customHeight="1">
      <c r="A87" s="2"/>
    </row>
    <row r="88" ht="21.75" customHeight="1">
      <c r="A88" s="2"/>
    </row>
    <row r="89" ht="21.75" customHeight="1">
      <c r="A89" s="2"/>
    </row>
    <row r="90" ht="21.75" customHeight="1">
      <c r="A90" s="2"/>
    </row>
    <row r="91" ht="21.75" customHeight="1">
      <c r="A91" s="2"/>
    </row>
    <row r="92" ht="21.75" customHeight="1">
      <c r="A92" s="2"/>
    </row>
    <row r="93" ht="21.75" customHeight="1">
      <c r="A93" s="2"/>
    </row>
    <row r="94" ht="21.75" customHeight="1">
      <c r="A94" s="2"/>
    </row>
    <row r="95" ht="21.75" customHeight="1">
      <c r="A95" s="2"/>
    </row>
    <row r="96" ht="21.75" customHeight="1">
      <c r="A96" s="2"/>
    </row>
    <row r="97" ht="21.75" customHeight="1">
      <c r="A97" s="2"/>
    </row>
    <row r="98" ht="21.75" customHeight="1">
      <c r="A98" s="2"/>
    </row>
    <row r="99" ht="21.75" customHeight="1">
      <c r="A99" s="2"/>
    </row>
    <row r="100" ht="21.75" customHeight="1">
      <c r="A100" s="2"/>
    </row>
    <row r="101" ht="21.75" customHeight="1">
      <c r="A101" s="2"/>
    </row>
    <row r="102" ht="21.75" customHeight="1">
      <c r="A102" s="2"/>
    </row>
    <row r="103" ht="21.75" customHeight="1">
      <c r="A103" s="2"/>
    </row>
    <row r="104" ht="21.75" customHeight="1">
      <c r="A104" s="2"/>
    </row>
    <row r="105" ht="21.75" customHeight="1">
      <c r="A105" s="2"/>
    </row>
    <row r="106" ht="21.75" customHeight="1">
      <c r="A106" s="2"/>
    </row>
    <row r="107" ht="21.75" customHeight="1">
      <c r="A107" s="2"/>
    </row>
    <row r="108" ht="21.75" customHeight="1">
      <c r="A108" s="2"/>
    </row>
    <row r="109" ht="21.75" customHeight="1">
      <c r="A109" s="2"/>
    </row>
    <row r="110" ht="21.75" customHeight="1">
      <c r="A110" s="2"/>
    </row>
    <row r="111" ht="21.75" customHeight="1">
      <c r="A111" s="2"/>
    </row>
    <row r="112" ht="21.75" customHeight="1">
      <c r="A112" s="2"/>
    </row>
    <row r="113" ht="21.75" customHeight="1">
      <c r="A113" s="2"/>
    </row>
    <row r="114" ht="21.75" customHeight="1">
      <c r="A114" s="2"/>
    </row>
    <row r="115" ht="21.75" customHeight="1">
      <c r="A115" s="2"/>
    </row>
    <row r="116" ht="21.75" customHeight="1">
      <c r="A116" s="2"/>
    </row>
    <row r="117" ht="21.75" customHeight="1">
      <c r="A117" s="2"/>
    </row>
    <row r="118" ht="21.75" customHeight="1">
      <c r="A118" s="2"/>
    </row>
    <row r="119" ht="21.75" customHeight="1">
      <c r="A119" s="2"/>
    </row>
    <row r="120" ht="21.75" customHeight="1">
      <c r="A120" s="2"/>
    </row>
  </sheetData>
  <sheetProtection password="CC41" sheet="1" objects="1" scenarios="1" insertRows="0" deleteRows="0" selectLockedCells="1"/>
  <mergeCells count="35">
    <mergeCell ref="X64:Y64"/>
    <mergeCell ref="J9:J10"/>
    <mergeCell ref="AC2:AE2"/>
    <mergeCell ref="AA12:AB12"/>
    <mergeCell ref="AB5:AE5"/>
    <mergeCell ref="C7:T8"/>
    <mergeCell ref="P9:Q10"/>
    <mergeCell ref="Z1:AA1"/>
    <mergeCell ref="A1:Y1"/>
    <mergeCell ref="T3:X3"/>
    <mergeCell ref="AA3:AE3"/>
    <mergeCell ref="L3:M3"/>
    <mergeCell ref="C5:K6"/>
    <mergeCell ref="N5:X6"/>
    <mergeCell ref="AB6:AE6"/>
    <mergeCell ref="AC9:AD9"/>
    <mergeCell ref="X62:Y62"/>
    <mergeCell ref="M12:N12"/>
    <mergeCell ref="C9:D10"/>
    <mergeCell ref="F9:G10"/>
    <mergeCell ref="M9:N10"/>
    <mergeCell ref="S60:V60"/>
    <mergeCell ref="Q60:R65"/>
    <mergeCell ref="AA60:AC64"/>
    <mergeCell ref="AD60:AD64"/>
    <mergeCell ref="X63:Y63"/>
    <mergeCell ref="W7:Y8"/>
    <mergeCell ref="AB8:AE8"/>
    <mergeCell ref="AC10:AD10"/>
    <mergeCell ref="L59:M59"/>
    <mergeCell ref="K12:L12"/>
    <mergeCell ref="AB7:AE7"/>
    <mergeCell ref="X60:Y60"/>
    <mergeCell ref="X61:Y61"/>
    <mergeCell ref="AB59:AC59"/>
  </mergeCells>
  <dataValidations count="1">
    <dataValidation type="list" allowBlank="1" showInputMessage="1" showErrorMessage="1" sqref="Z1:AA1">
      <formula1>"2018年,2019年,2020年,2021年,2022年"</formula1>
    </dataValidation>
  </dataValidations>
  <printOptions horizontalCentered="1"/>
  <pageMargins left="0.35000000000000003" right="0" top="0.59" bottom="0" header="0" footer="0"/>
  <pageSetup fitToHeight="1" fitToWidth="1" horizontalDpi="300" verticalDpi="300" orientation="portrait" paperSize="9" scale="7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恭二</dc:creator>
  <cp:keywords/>
  <dc:description/>
  <cp:lastModifiedBy>apple</cp:lastModifiedBy>
  <cp:lastPrinted>2015-11-24T02:33:40Z</cp:lastPrinted>
  <dcterms:created xsi:type="dcterms:W3CDTF">2006-11-20T04:21:45Z</dcterms:created>
  <dcterms:modified xsi:type="dcterms:W3CDTF">2018-05-17T06:53:23Z</dcterms:modified>
  <cp:category/>
  <cp:version/>
  <cp:contentType/>
  <cp:contentStatus/>
</cp:coreProperties>
</file>